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3040" windowHeight="9390"/>
  </bookViews>
  <sheets>
    <sheet name="14p." sheetId="1" r:id="rId1"/>
    <sheet name="15p." sheetId="2" r:id="rId2"/>
    <sheet name="15p.sav" sheetId="3" r:id="rId3"/>
    <sheet name="15p.antrinės" sheetId="4" r:id="rId4"/>
  </sheets>
  <definedNames>
    <definedName name="page\x2dtotal">'15p.antrinės'!$A$69</definedName>
    <definedName name="page\x2dtotal\x2dmaster0">'15p.antrinės'!$A$69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2" l="1"/>
  <c r="C61" i="4" l="1"/>
  <c r="C55" i="4"/>
  <c r="C49" i="4"/>
  <c r="C43" i="4"/>
  <c r="C37" i="4"/>
  <c r="C31" i="4"/>
  <c r="C25" i="4"/>
  <c r="C19" i="4"/>
  <c r="C13" i="4"/>
  <c r="C66" i="3"/>
  <c r="C59" i="3"/>
  <c r="C54" i="3"/>
  <c r="C49" i="3"/>
  <c r="C41" i="3"/>
  <c r="C34" i="3"/>
  <c r="C28" i="3"/>
  <c r="C20" i="3"/>
  <c r="C13" i="3"/>
  <c r="B19" i="2" l="1"/>
  <c r="C19" i="2"/>
  <c r="D19" i="2"/>
  <c r="E19" i="2"/>
  <c r="F19" i="2"/>
  <c r="G19" i="2"/>
  <c r="H19" i="2"/>
  <c r="J19" i="2"/>
  <c r="C67" i="4" l="1"/>
  <c r="C68" i="4" l="1"/>
  <c r="C75" i="3" l="1"/>
  <c r="C76" i="3" l="1"/>
</calcChain>
</file>

<file path=xl/comments1.xml><?xml version="1.0" encoding="utf-8"?>
<comments xmlns="http://schemas.openxmlformats.org/spreadsheetml/2006/main">
  <authors>
    <author>Autorius</author>
  </authors>
  <commentList>
    <comment ref="G9" authorId="0">
      <text>
        <r>
          <rPr>
            <b/>
            <sz val="9"/>
            <color indexed="81"/>
            <rFont val="Tahoma"/>
            <family val="2"/>
            <charset val="186"/>
          </rPr>
          <t>1. 1. Iš Didelių gabaritų atliekų priėmimo aikštelių perduota perdirbti (įtraukiamos visos sutvarkytos  komunalinės atliekos, priklausančios 20 atliekų sąrašo skyriui, 15 01 poskyriui, taip pat  naudotos padangos) – 3380, 024 t.  
2. Iš mišrių komunalinių atliekų apdorojimo ir rūšiavimo įrenginių paruošta antrinių žaliavų 1631,062 t (skaičiuojamas suminis (perdirbtas ir saugomas iki perdavimo perdirbėjams) per 2019 m. paruoštas AŽ kiekis).
3. Mišrių komunalinių atliekų apdorojimo ir rūšiavimo įrenginiuose paruošta bioskaidžių atliekų kompostavimui – 69324,360 t.</t>
        </r>
      </text>
    </comment>
    <comment ref="H9" authorId="0">
      <text>
        <r>
          <rPr>
            <b/>
            <sz val="9"/>
            <color indexed="81"/>
            <rFont val="Tahoma"/>
            <family val="2"/>
            <charset val="186"/>
          </rPr>
          <t xml:space="preserve">
1. Žaliųjų atliekų kompostavimas.
- regioninėje žaliųjų atliekų kompostavimo aikštelėje Zabieliškio regioniniame sąvartyne – 962,880 t;
- regioninėje žaliųjų atliekų kompostavimo aikštelėje Nemajūnų g. 15A, Kaunas – 7479,600 t;
- regioninėje žaliųjų atliekų kompostavimo aikštelėje Juozapavos k., Vandžiogalos sen. Kauno raj. – 252,030 t;
2. - namų ūkiuose individualiuose konteineriuose sukompostuota – 16500 t. (remiantis ekspertiniais  vertinimais  individualiuose  konteineriuose  sukompostuojama 550 kg/m., išdalinta 30.000 vnt. konteinerių).
3. Komunalinių atliekų biologinis apdorojimas, kompostavimas*.
- Kauno mechaninio biologinio apdorojimo įrenginiuose perdirbta/sukompostuota biologiškai skaidžių atliekų  –  62148,130 t;  
- Zabieliškio mechaninio atliekų rūšiavimo įrenginiuose pagaminta techninio komposto - 7176,23 t.
4. - iš Kauno mechaninio biologinio apdorojimo įrenginių perduota perdirbti AŽ – 1099,120 t;
iš Zabieliškio mechaninio atliekų rūšiavimo įrenginių perduota perdirbti AŽ – 150,120 t.</t>
        </r>
      </text>
    </comment>
    <comment ref="I9" authorId="0">
      <text>
        <r>
          <rPr>
            <b/>
            <sz val="9"/>
            <color indexed="81"/>
            <rFont val="Tahoma"/>
            <family val="2"/>
            <charset val="186"/>
          </rPr>
          <t>Iš Kauno mechaninio biologinio apdorojimo įrenginių perduota sudeginti – 19130,72 t.
Iš Zabieliškio mechaninio atliekų rūšiavimo įrenginių perduota sudeginti – 458,06 t.
Panaudota techninio komposto sąvartynų perdengimui:
Kauno MBA - 26588,56 t (dar 8000 t - pagaminta ir saugoma teritorijoje);
Zabieliškio MAR - 3687,72 t.</t>
        </r>
      </text>
    </comment>
    <comment ref="J9" authorId="0">
      <text>
        <r>
          <rPr>
            <b/>
            <sz val="9"/>
            <color indexed="81"/>
            <rFont val="Tahoma"/>
            <family val="2"/>
            <charset val="186"/>
          </rPr>
          <t xml:space="preserve">Po mechaninio apdorojimo netinkamų naudoti (kodas 19 12 12) atliekų pašalinta:
- Lapių regioniniame sąvartyne - 76993,82  t;
- Zabieliškio regioniniame sąvartyne - 7128,63 t.
</t>
        </r>
      </text>
    </comment>
    <comment ref="I10" authorId="0">
      <text>
        <r>
          <rPr>
            <b/>
            <sz val="9"/>
            <color indexed="81"/>
            <rFont val="Tahoma"/>
            <family val="2"/>
            <charset val="186"/>
          </rPr>
          <t>Perduota UAB „Fortum Klaipėda“ – 89 510,84 t po rūšiavimo likusių atliekų, naudoti energijos gavyboje.</t>
        </r>
      </text>
    </comment>
    <comment ref="J10" authorId="0">
      <text>
        <r>
          <rPr>
            <b/>
            <sz val="9"/>
            <color indexed="81"/>
            <rFont val="Tahoma"/>
            <family val="2"/>
            <charset val="186"/>
          </rPr>
          <t>Likusi pašalinta atliekų dalis po apdorojimo 1197,32 t.</t>
        </r>
      </text>
    </comment>
    <comment ref="I11" authorId="0">
      <text>
        <r>
          <rPr>
            <b/>
            <sz val="9"/>
            <color indexed="81"/>
            <rFont val="Tahoma"/>
            <family val="2"/>
            <charset val="186"/>
          </rPr>
          <t>Energijos gavybai - 2530 t.; Inertinės atliekos tinkamos sąvartyne atliekų sluoksnių perdengimui bei kelių įrengimui: 1281 t.</t>
        </r>
      </text>
    </comment>
  </commentList>
</comments>
</file>

<file path=xl/comments2.xml><?xml version="1.0" encoding="utf-8"?>
<comments xmlns="http://schemas.openxmlformats.org/spreadsheetml/2006/main">
  <authors>
    <author>Autorius</author>
  </authors>
  <commentList>
    <comment ref="C14" authorId="0">
      <text>
        <r>
          <rPr>
            <b/>
            <sz val="9"/>
            <color indexed="81"/>
            <rFont val="Tahoma"/>
            <family val="2"/>
            <charset val="186"/>
          </rPr>
          <t>Jonavos r. sav. mišrios komunalinės atliekos (10133 t) buvo rūšiuojamos Jonavos MA "Verslo vizijos".</t>
        </r>
      </text>
    </comment>
  </commentList>
</comments>
</file>

<file path=xl/sharedStrings.xml><?xml version="1.0" encoding="utf-8"?>
<sst xmlns="http://schemas.openxmlformats.org/spreadsheetml/2006/main" count="271" uniqueCount="153">
  <si>
    <t>Informacija apie komunalinių atliekų tvarkymo sistemą regione</t>
  </si>
  <si>
    <t/>
  </si>
  <si>
    <t>Regionas</t>
  </si>
  <si>
    <t>Viešosios komunalinių atliekų tvarkymo paslaugos prieinamumas regione, %</t>
  </si>
  <si>
    <t>Esama regioninė atliekų tvarkymo infrastruktūra:</t>
  </si>
  <si>
    <t>Numatoma kurti regioninė atliekų tvarkymo infrastruktūra:</t>
  </si>
  <si>
    <t>Komunalinių atliekų tvarkymas regione:</t>
  </si>
  <si>
    <t>Atliekų tvarkymo įrenginio rūšys ir pajėgumai, t/m</t>
  </si>
  <si>
    <t>Kitos priemonės</t>
  </si>
  <si>
    <t>Paruoštas naudoti pakartotinai ir perdirbti komunalinių atliekų kiekis, t/m.</t>
  </si>
  <si>
    <t>Perdirbtas komunalinių atliekų kiekis, t/m</t>
  </si>
  <si>
    <t>Kitaip panaudotas komunalinių atliekų kiekis, t/m.</t>
  </si>
  <si>
    <t>Po apdorojimo pašalintas komunalinių atliekų kiekis, t/m.</t>
  </si>
  <si>
    <t>Alytaus regionas</t>
  </si>
  <si>
    <t>Kauno regionas</t>
  </si>
  <si>
    <t>Klaipėdos regionas</t>
  </si>
  <si>
    <t>Marijampolės regionas</t>
  </si>
  <si>
    <t>Panevėžio regionas</t>
  </si>
  <si>
    <t>Šiaulių regionas</t>
  </si>
  <si>
    <t>Tauragės regionas</t>
  </si>
  <si>
    <t>Projektas „Tauragės regiono komunalinių atliekų tvarkymo infrastruktūros plėtra“ veikla ,,Didelių gabaritų atliekų surinkimo aikštelių įrengimas/atnaujinimas ir (arba) jų pritaikymas atliekų paruošimui naudoti pakartotinai“</t>
  </si>
  <si>
    <t>Telšių regionas</t>
  </si>
  <si>
    <t>Utenos regionas</t>
  </si>
  <si>
    <t>Vilniaus regionas</t>
  </si>
  <si>
    <t>Regione surinktos mišrios komunalinės atliekos apdorojamos mechaninio biologinio atliekų apdorojimo (MBA) įrenginiuose Vilniuje. Atliekos rūšiuojamos, atskiriant tolimesniam panaudojimui skirtas antrines žaliavas ir biologiškai skaidžias atliekas, kurios apdorojamos biodžiovinimo būdu. MBA įrenginiuose gaunamas degiųjų atliekų, skirtų panaudojimui energijai gauti, srautas. Netinkamos perdirbimui ir apdorojimui atliekos šalinamos sąvartyne. MBA įrenginių metinis pajėgumas - 252 tūkst. t. Atliekų šalinimas vykdomas Vilniaus regioniniame nepavojingų atliekų sąvartyne, metinis šalinamų atliekų kiekis - 339 tūkst. t.</t>
  </si>
  <si>
    <t>Regionų plėtros tarybų informacija apie mišrių komunalinių atliekų apdorojimą MBA ir MA įrenginiuose</t>
  </si>
  <si>
    <t>Iš regiono savivaldybių gautas mišrių komunalinių atliekų kiekis, t/m.</t>
  </si>
  <si>
    <t>Įrenginyje apdorotų mišrių atliekų kiekis, t/m.</t>
  </si>
  <si>
    <t>Atiduotas perdirbti ar kitaip panaudoti antrinių žaliavų kiekis, t/m.</t>
  </si>
  <si>
    <t>Atskirtų ir apdorotų biologiškai skaidžių atliekų kiekis, t/m.</t>
  </si>
  <si>
    <t>Panaudota/realizuota medžiagos (stabilato), gauto apdorojus biologiškai skaidžias atliekas, t/m.</t>
  </si>
  <si>
    <t>Paruoštų deginimui atliekų kiekis, t/m.</t>
  </si>
  <si>
    <t>Po apdorojimo perduotas energijai gauti atliekų kiekis, t/m.</t>
  </si>
  <si>
    <t>Likusių po apdorojimo atliekų kiekis pašalintas sąvartyne, t/m.</t>
  </si>
  <si>
    <t>Iš viso:</t>
  </si>
  <si>
    <t>Savivaldybė</t>
  </si>
  <si>
    <t>Akmenės r. sav.</t>
  </si>
  <si>
    <t>Joniškio r. sav.</t>
  </si>
  <si>
    <t>Kelmės r. sav.</t>
  </si>
  <si>
    <t>Pakruojo r. sav.</t>
  </si>
  <si>
    <t>Radviliškio r. sav.</t>
  </si>
  <si>
    <t>Šiaulių m. sav.</t>
  </si>
  <si>
    <t>Šiaulių r. sav.</t>
  </si>
  <si>
    <t>Jurbarko r. sav.</t>
  </si>
  <si>
    <t>Pagėgių sav.</t>
  </si>
  <si>
    <t>Šilalės r. sav.</t>
  </si>
  <si>
    <t>Tauragės r. sav.</t>
  </si>
  <si>
    <t>Elektrėnų sav.</t>
  </si>
  <si>
    <t>Šalčininkų r. sav.</t>
  </si>
  <si>
    <t>Širvintų r. sav.</t>
  </si>
  <si>
    <t>Švenčionių r. sav.</t>
  </si>
  <si>
    <t>Trakų r. sav.</t>
  </si>
  <si>
    <t>Ukmergės r. sav.</t>
  </si>
  <si>
    <t>Vilniaus m. sav.</t>
  </si>
  <si>
    <t>Vilniaus r. sav.</t>
  </si>
  <si>
    <t>Iš mišrių komunalinių atliekų atskirtų antrinių žaliavų (įskaitant pakuotes) kiekis</t>
  </si>
  <si>
    <t>Antrinių žaliavų rūšys</t>
  </si>
  <si>
    <t>Iš mišrių komunalinių atliekų atskirtų antrinių žaliavų (įskaitant pakuotes) kiekis, t/m.</t>
  </si>
  <si>
    <t>Kitos antrinės žaliavos</t>
  </si>
  <si>
    <t>Metalas</t>
  </si>
  <si>
    <t>Plastikas</t>
  </si>
  <si>
    <t>Popierius ir kartonas</t>
  </si>
  <si>
    <t>Stiklas</t>
  </si>
  <si>
    <t>Alytaus m. sav.</t>
  </si>
  <si>
    <t>Alytaus r. sav.</t>
  </si>
  <si>
    <t>Birštono sav.</t>
  </si>
  <si>
    <t>Druskininkų sav.</t>
  </si>
  <si>
    <t>Lazdijų r. sav.</t>
  </si>
  <si>
    <t>Prienų r. sav.</t>
  </si>
  <si>
    <t>Varėnos r. sav.</t>
  </si>
  <si>
    <t>Jonavos r. sav.</t>
  </si>
  <si>
    <t>Kaišiadorių r. sav.</t>
  </si>
  <si>
    <t>Kauno m. sav.</t>
  </si>
  <si>
    <t>Kauno r. sav.</t>
  </si>
  <si>
    <t>Kėdainių r. sav.</t>
  </si>
  <si>
    <t>Raseinių r. sav.</t>
  </si>
  <si>
    <t>Klaipėdos m. sav.</t>
  </si>
  <si>
    <t>Klaipėdos r. sav.</t>
  </si>
  <si>
    <t>Kretingos r. sav.</t>
  </si>
  <si>
    <t>Neringos sav.</t>
  </si>
  <si>
    <t>Palangos m. sav.</t>
  </si>
  <si>
    <t>Skuodo r. sav.</t>
  </si>
  <si>
    <t>Šilutės r. sav.</t>
  </si>
  <si>
    <t>Kalvarijos sav.</t>
  </si>
  <si>
    <t>Kazlų Rūdos sav.</t>
  </si>
  <si>
    <t>Marijampolės sav.</t>
  </si>
  <si>
    <t>Šakių r. sav.</t>
  </si>
  <si>
    <t>Vilkaviškio r. sav.</t>
  </si>
  <si>
    <t>Biržų r. sav.</t>
  </si>
  <si>
    <t>Kupiškio r. sav.</t>
  </si>
  <si>
    <t>Panevėžio m. sav.</t>
  </si>
  <si>
    <t>Panevėžio r. sav.</t>
  </si>
  <si>
    <t>Pasvalio r. sav.</t>
  </si>
  <si>
    <t>Rokiškio r. sav.</t>
  </si>
  <si>
    <t>Mažeikių r. sav.</t>
  </si>
  <si>
    <t>Plungės r. sav.</t>
  </si>
  <si>
    <t>Rietavo sav.</t>
  </si>
  <si>
    <t>Telšių r. sav.</t>
  </si>
  <si>
    <t>Anykščių r. sav.</t>
  </si>
  <si>
    <t>Ignalinos r. sav.</t>
  </si>
  <si>
    <t>Molėtų r. sav.</t>
  </si>
  <si>
    <t>Utenos r. sav.</t>
  </si>
  <si>
    <t>Visagino sav.</t>
  </si>
  <si>
    <t>Zarasų r. sav.</t>
  </si>
  <si>
    <t>Iš regiono savivaldybių į regioninius MBA, MA gautas mišrių komunalinių atliekų kiekis, t/m.</t>
  </si>
  <si>
    <t>20 01 23* Nebenaudojama įranga, kurioje yra chlorfluorangliavandenilių (šaldytuvai) - 3,250 t/m. 20 01 35* Nebenaudojama elektros ir elektroninė įranga - 5,750 t/m. 20 01 36 Nebenaudojama elektros ir elektroninė įranga - 9,000 t/m.</t>
  </si>
  <si>
    <t>Bendro naudojimo mišrių komunalinių atliekų konteineriai: 1397 vnt.; Individualūs mišrių komunalinių atliekų konteineriai: 24808 vnt.; Individualūs pakuočių atliekų rūšiavimo konteineriai: 41485 vnt.; Žaliųjų atliekų surinkimo konteineriai: 5875 vnt.; Žaliųjų atliekų kompostavimo dėžės: 384 vnt.; Antrinių žaliavų aikštelės / konteinerių skaičius: 190/637 vnt.</t>
  </si>
  <si>
    <t>TAURAGĖS REGIONO NEPAVOJINGŲ ATLIEKŲ SĄVARTYNAS - R10 (1900 t/M), D1 (33000 t/m.); ASBESTO TURINČIŲ ATLIEKŲ ŠALINIMO SUBSEKCIJA - D5 (1200 t/m.); MIŠRIŲ, NERŪŠIUOTŲ KOMUNALINIŲ ATLIEKŲ RŪŠIAVIMO LINIJA - R12,R13,S5 - (25000 t/m.); DIDŽIŲJŲ ATLIEKŲ SURINKIMO AIKŠTELĖS (DGASA) - 4 VNT. - R13,S1,D15 - (1329,100 t/m.); ŽALIŲJŲ ATLIEKŲ KOMPOSTAVIMO AIKŠTELĖS (ŽAKA) - 4 VNT. - R3,R13,S1,S5 - (8195 t/m.); BIOLOGIŠKAI SKAIDŽIŲ ATLIEKŲ (BSA) KOMPOSTAVIMO AIKŠTELĖ - R3,R13 - (6000 t/m.)</t>
  </si>
  <si>
    <t>-</t>
  </si>
  <si>
    <t>Planuojama Zabieliškio regioninio sąvartyno plėtra, prijungiant 17,4325 ha plotą.</t>
  </si>
  <si>
    <t>Planuojama DGASA įrengti vietas, kuriose būtų atrankami atliekomis tapę daiktai, tinkami pakartotiniam naudojimui.</t>
  </si>
  <si>
    <r>
      <rPr>
        <b/>
        <i/>
        <sz val="10"/>
        <rFont val="Tahoma"/>
        <family val="2"/>
        <charset val="186"/>
      </rPr>
      <t xml:space="preserve">Atliekų šalinimas </t>
    </r>
    <r>
      <rPr>
        <sz val="10"/>
        <rFont val="Tahoma"/>
        <family val="2"/>
        <charset val="186"/>
      </rPr>
      <t>vyksta Alytaus regioniniame nepavojingų atliekų sąvartyne (Takniškių k., Alytaus r.), kurio pajėgumas - 75000 t/m. Šalinamos likutinės mišrios komunalinės atliekos ir nepavojingos gamybos metu susidarančios atliekos, kurių neįmanoma kitaip panaudoti ar perdirbti. 
Inertinių atliekų apdorojimo aikštelėje su asbesto šalinimo sekcija laikinai laikomas inertinės statybinės atliekos (plytos, betonas ir kt. inertinės atliekos) ir atskiroje inertinių atliekų sąvartyno sekcijoje šalinamos statybinės atliekos, turinčios asbesto. 
Eksploatuojamas mišrių komunalinių atliekų mechaninis apdorojimo įrenginys (MBA), kurio projektinis  - 65702 t/m. 
Eksploatuojami biologinio atliekų apdorojimo įrenginiai su energijos gamyba, kurių projektinis pajėgumas - 20154 t/m.</t>
    </r>
  </si>
  <si>
    <r>
      <t>Įrengti/ rekonstruoti konteinerines aikšteles ir įsigyti konteinerius.</t>
    </r>
    <r>
      <rPr>
        <b/>
        <sz val="10"/>
        <rFont val="Tahoma"/>
        <family val="2"/>
        <charset val="186"/>
      </rPr>
      <t xml:space="preserve">
</t>
    </r>
  </si>
  <si>
    <r>
      <rPr>
        <b/>
        <sz val="10"/>
        <rFont val="Tahoma"/>
        <family val="2"/>
        <charset val="186"/>
      </rPr>
      <t>DGASA:</t>
    </r>
    <r>
      <rPr>
        <sz val="10"/>
        <rFont val="Tahoma"/>
        <family val="2"/>
        <charset val="186"/>
      </rPr>
      <t xml:space="preserve"> Kaune (Nemajūnų g. 15B; Chemijos g. 4E; Ašigalio g. 20; Julijanavos g. 1A; Kuršių g. 9E; Palemono g. 12E; Vandžiogalos g. 92B; Raudondvario pl. 155D), Kėdainiuose (J. Basanavičiaus g. 97A), Jonavoje (Jonalaukio k.; Darbininkų g. 19, Jonavos r.), Raseiniuose (Andrušaičių k.), Kaišiadoryse (Vytauto Didžiojo g. 136). </t>
    </r>
    <r>
      <rPr>
        <b/>
        <sz val="10"/>
        <rFont val="Tahoma"/>
        <family val="2"/>
        <charset val="186"/>
      </rPr>
      <t>Vykdomo mišrių komunalinių atliekų rūšiavimo pajėgumai:</t>
    </r>
    <r>
      <rPr>
        <sz val="10"/>
        <rFont val="Tahoma"/>
        <family val="2"/>
        <charset val="186"/>
      </rPr>
      <t xml:space="preserve">
1) </t>
    </r>
    <r>
      <rPr>
        <u/>
        <sz val="10"/>
        <rFont val="Tahoma"/>
        <family val="2"/>
        <charset val="186"/>
      </rPr>
      <t>Regioniniuose sąvartynuose</t>
    </r>
    <r>
      <rPr>
        <sz val="10"/>
        <rFont val="Tahoma"/>
        <family val="2"/>
        <charset val="186"/>
      </rPr>
      <t xml:space="preserve">: Lapių regioniniame sąvartyne išpylus atliekas kaupe, prieš jas sutankinant, atrenkamos popierius ir kartonas, plastikas, metalas, stiklas, elektros ir elektroninės įrangos atliekos (apie 0,2 % nuo pašalinamo mišrių komunalinių atliekų kiekio); Zabieliškio regioniniame sąvartyne veikia mechaninio rūšiavimo linija (30000 t/m.). 
2) </t>
    </r>
    <r>
      <rPr>
        <u/>
        <sz val="10"/>
        <rFont val="Tahoma"/>
        <family val="2"/>
        <charset val="186"/>
      </rPr>
      <t>Privačių įmonių įsteigtos komunalinių atliekų rūšiavimo linijos</t>
    </r>
    <r>
      <rPr>
        <sz val="10"/>
        <rFont val="Tahoma"/>
        <family val="2"/>
        <charset val="186"/>
      </rPr>
      <t xml:space="preserve">: Jonavoje UAB „Verslo vizijos“ (15000 t/m.); 3) </t>
    </r>
    <r>
      <rPr>
        <u/>
        <sz val="10"/>
        <rFont val="Tahoma"/>
        <family val="2"/>
        <charset val="186"/>
      </rPr>
      <t>Mechaninis-biologinis atliekų apdorojimas</t>
    </r>
    <r>
      <rPr>
        <sz val="10"/>
        <rFont val="Tahoma"/>
        <family val="2"/>
        <charset val="186"/>
      </rPr>
      <t>: Ateities pl. 51B, Kaune (iki 220000 t/m mišrių komunalinių atliekų) ir Zabieliškio k., Kėdainių r. (iki 20000 t/m mišrių komunalinių atliekų).</t>
    </r>
  </si>
  <si>
    <r>
      <rPr>
        <b/>
        <sz val="10"/>
        <rFont val="Tahoma"/>
        <family val="2"/>
        <charset val="186"/>
      </rPr>
      <t>Didelių gabaritų atliekų surinkimo aikštelės (DGASA):</t>
    </r>
    <r>
      <rPr>
        <sz val="10"/>
        <rFont val="Tahoma"/>
        <family val="2"/>
        <charset val="186"/>
      </rPr>
      <t xml:space="preserve"> Alytaus m. DGASA (pajėgumas - 1000/m.); Lazdijų DGASA (500 t/m.); Varėnos DGASA (800 t/m.); Prienų DGASA (800 t/m); Druskiningų DGASA (1600 t/m);  Alytaus Alovės g. (1500 t/m.); Putinų g. 3A (pajėgumas - 1500 t/m.), Merkinės DGASA  (500 t/m.); Valkininkų DGASA (500 t/m.); Jiezno kolonijų DGASA (500 t/m.); Veiverių DGASA (500 t/m.); Balbieriškio DGASA (245 t/m.); Leipalingio DGASA (pajėgumas - 1000 t/m.); Simno DGASA (500 t/m); Daugų DGASA (500 t/m.); Veisiejų DGASA (500 t/m.); Birštono DGASA (245 t/m.); Seirijų didelių gabaritų bei kitų atliekų surinkimo aikštelė (Liepų g.) (500 t/m);
Jasauskų didelių gabaritų bei kitų atliekų surinkimo aikštelė (Beržyno g.) (500 t/m).
</t>
    </r>
    <r>
      <rPr>
        <b/>
        <sz val="10"/>
        <rFont val="Tahoma"/>
        <family val="2"/>
        <charset val="186"/>
      </rPr>
      <t xml:space="preserve"> Bioskaidžių atliekų kompostavimo aikštelės (BSAKA): </t>
    </r>
    <r>
      <rPr>
        <u/>
        <sz val="10"/>
        <rFont val="Tahoma"/>
        <family val="2"/>
        <charset val="186"/>
      </rPr>
      <t>Druskininkų</t>
    </r>
    <r>
      <rPr>
        <sz val="10"/>
        <rFont val="Tahoma"/>
        <family val="2"/>
        <charset val="186"/>
      </rPr>
      <t xml:space="preserve">: Gardino g. 100 (pajėgumas -1000t/m.); </t>
    </r>
    <r>
      <rPr>
        <u/>
        <sz val="10"/>
        <rFont val="Tahoma"/>
        <family val="2"/>
        <charset val="186"/>
      </rPr>
      <t>Alytaus r.</t>
    </r>
    <r>
      <rPr>
        <sz val="10"/>
        <rFont val="Tahoma"/>
        <family val="2"/>
        <charset val="186"/>
      </rPr>
      <t xml:space="preserve">: Takniškių k. (5800 t/m.); </t>
    </r>
    <r>
      <rPr>
        <u/>
        <sz val="10"/>
        <rFont val="Tahoma"/>
        <family val="2"/>
        <charset val="186"/>
      </rPr>
      <t>Birštono:</t>
    </r>
    <r>
      <rPr>
        <sz val="10"/>
        <rFont val="Tahoma"/>
        <family val="2"/>
        <charset val="186"/>
      </rPr>
      <t xml:space="preserve"> Birštono g. 43 (245 t/m.); </t>
    </r>
    <r>
      <rPr>
        <u/>
        <sz val="10"/>
        <rFont val="Tahoma"/>
        <family val="2"/>
        <charset val="186"/>
      </rPr>
      <t>Lazdijų r.</t>
    </r>
    <r>
      <rPr>
        <sz val="10"/>
        <rFont val="Tahoma"/>
        <family val="2"/>
        <charset val="186"/>
      </rPr>
      <t xml:space="preserve"> (1500 t/m.), </t>
    </r>
    <r>
      <rPr>
        <u/>
        <sz val="10"/>
        <rFont val="Tahoma"/>
        <family val="2"/>
        <charset val="186"/>
      </rPr>
      <t>Varėnos r.</t>
    </r>
    <r>
      <rPr>
        <sz val="10"/>
        <rFont val="Tahoma"/>
        <family val="2"/>
        <charset val="186"/>
      </rPr>
      <t xml:space="preserve"> (245 t/m.); </t>
    </r>
    <r>
      <rPr>
        <u/>
        <sz val="10"/>
        <rFont val="Tahoma"/>
        <family val="2"/>
        <charset val="186"/>
      </rPr>
      <t>Prienų r.</t>
    </r>
    <r>
      <rPr>
        <sz val="10"/>
        <rFont val="Tahoma"/>
        <family val="2"/>
        <charset val="186"/>
      </rPr>
      <t xml:space="preserve"> (245 t/m.); Jiezno Kolonijos (700 t/m.).</t>
    </r>
  </si>
  <si>
    <r>
      <rPr>
        <b/>
        <sz val="10"/>
        <rFont val="Tahoma"/>
        <family val="2"/>
        <charset val="186"/>
      </rPr>
      <t>Atliekų šalinimas</t>
    </r>
    <r>
      <rPr>
        <sz val="10"/>
        <rFont val="Tahoma"/>
        <family val="2"/>
        <charset val="186"/>
      </rPr>
      <t xml:space="preserve"> vyksta dvejuose regioniniuose nepavojingųjų atliekų sąvartynuose: Lapių regioniniame sąvartyne (200 000 t/m.) ir Zabieliškio regioniniame sąvartyne (40 000 t/m). 
Veikia 2 MBA - Kauno MBA - iki 220 000 t/m. mišrių komunalinių atliekų ir Zabieliškio MAR - iki 20 000 t/m. mišrių komunalinių atliekų. 
Didelių gabaritų aikštelės - 2000 t/m. </t>
    </r>
    <r>
      <rPr>
        <b/>
        <sz val="10"/>
        <rFont val="Tahoma"/>
        <family val="2"/>
        <charset val="186"/>
      </rPr>
      <t>Kompostavimas:</t>
    </r>
    <r>
      <rPr>
        <sz val="10"/>
        <rFont val="Tahoma"/>
        <family val="2"/>
        <charset val="186"/>
      </rPr>
      <t xml:space="preserve"> regioninė žaliųjų atliekų </t>
    </r>
    <r>
      <rPr>
        <b/>
        <sz val="10"/>
        <rFont val="Tahoma"/>
        <family val="2"/>
        <charset val="186"/>
      </rPr>
      <t xml:space="preserve">kompostavimo aikštelė (KA) </t>
    </r>
    <r>
      <rPr>
        <sz val="10"/>
        <rFont val="Tahoma"/>
        <family val="2"/>
        <charset val="186"/>
      </rPr>
      <t>Zabieliškio regioninio sąvartyno teritorijoje (1000 t/m.); regioninė žaliųjų atliekų KA Nemajūnų g. 15A (2400 t/m.);
regioninė žaliųjų atliekų KA Juozapavos k., Kauno r. (2400 t/m.).
Komunalinių nuotekų dumblo, kuriose tvarkomos ir žaliosios atliekos: KA Raseiniuose (nuotekų dumblo – 3145 m3/m.). Jonavoje - nuotekų dublo ir žaliųjų atliekų - 9703 t/m.. Raseiniuose - nuotekų dumblo – 2349 m</t>
    </r>
    <r>
      <rPr>
        <vertAlign val="superscript"/>
        <sz val="10"/>
        <rFont val="Tahoma"/>
        <family val="2"/>
        <charset val="186"/>
      </rPr>
      <t>3</t>
    </r>
    <r>
      <rPr>
        <sz val="10"/>
        <rFont val="Tahoma"/>
        <family val="2"/>
        <charset val="186"/>
      </rPr>
      <t>/m. (2819 t/m), žaliųjų atliekų – 3524 m</t>
    </r>
    <r>
      <rPr>
        <vertAlign val="superscript"/>
        <sz val="10"/>
        <rFont val="Tahoma"/>
        <family val="2"/>
        <charset val="186"/>
      </rPr>
      <t>3</t>
    </r>
    <r>
      <rPr>
        <sz val="10"/>
        <rFont val="Tahoma"/>
        <family val="2"/>
        <charset val="186"/>
      </rPr>
      <t xml:space="preserve">/m.
</t>
    </r>
    <r>
      <rPr>
        <b/>
        <sz val="10"/>
        <rFont val="Tahoma"/>
        <family val="2"/>
        <charset val="186"/>
      </rPr>
      <t>Statybinių atliekų tvarkymas</t>
    </r>
    <r>
      <rPr>
        <sz val="10"/>
        <rFont val="Tahoma"/>
        <family val="2"/>
        <charset val="186"/>
      </rPr>
      <t>: regioninė statybinių atliekų aikštelė Zabieliškio regioninio sąvartyno teritorijoje (1000 t/m). 
Privačių įmonių įsteigta komunalinių atliekų rūšiavimo linija: UAB "Verslo vizijos" (Jonavos r.), pajėgumas - 15 000 t/m.</t>
    </r>
  </si>
  <si>
    <t>Projekto vykdymo metu  vykdoma visuomenės informavimo programa</t>
  </si>
  <si>
    <t xml:space="preserve"> -</t>
  </si>
  <si>
    <t>Iš viso regionuose:</t>
  </si>
  <si>
    <t>Ataskaitiniai metai: 2019</t>
  </si>
  <si>
    <t>Įrengti daiktų keitimosi ir paruošimo pakartotinai naudoti aikštelę (punktą) - 1400 t/metus; 
Įrengti/rekonstruoti konteinerines aikšteles ir įsigyti konteinerius;
Viečiūnų didelių gabaritų atliekų surinkimo aikštelė 1000 t/metus</t>
  </si>
  <si>
    <t>_</t>
  </si>
  <si>
    <t>Dugno pelenų (šlako) apdorojimo infrastruktūra – iki 90 tūkst. t/m., didelių gabaritų atliekų tvarkymo infrastruktūra – iki 15 tūkst. t/m.; sąvartyno 3 – ios sekcijos statyba – 1 mln. t/m.</t>
  </si>
  <si>
    <t>Sukompostuota: 16359,125</t>
  </si>
  <si>
    <r>
      <rPr>
        <b/>
        <sz val="10"/>
        <rFont val="Tahoma"/>
        <family val="2"/>
        <charset val="186"/>
      </rPr>
      <t>Atliekų šalinimas</t>
    </r>
    <r>
      <rPr>
        <sz val="10"/>
        <rFont val="Tahoma"/>
        <family val="2"/>
        <charset val="186"/>
      </rPr>
      <t xml:space="preserve"> vyksta Klaipėdos regioniniame nepavojingų atliekų sąvartyne (Dumpių k.). Sąvartyno metinis pajėgumas – 76450 t/m per 2019 metus.
Mechaninio apdorojimo įrenginys - 125 000 t </t>
    </r>
  </si>
  <si>
    <r>
      <rPr>
        <b/>
        <sz val="10"/>
        <rFont val="Tahoma"/>
        <family val="2"/>
        <charset val="186"/>
      </rPr>
      <t>DGASA/ŽAKA:</t>
    </r>
    <r>
      <rPr>
        <sz val="10"/>
        <rFont val="Tahoma"/>
        <family val="2"/>
        <charset val="186"/>
      </rPr>
      <t xml:space="preserve"> </t>
    </r>
    <r>
      <rPr>
        <u/>
        <sz val="10"/>
        <rFont val="Tahoma"/>
        <family val="2"/>
        <charset val="186"/>
      </rPr>
      <t>Klaipėdos mieste</t>
    </r>
    <r>
      <rPr>
        <sz val="10"/>
        <rFont val="Tahoma"/>
        <family val="2"/>
        <charset val="186"/>
      </rPr>
      <t xml:space="preserve">: Tilžės g. 66A (2019 metais priimta 1870,42 t.);
Plieno g. 13 (priimta - 2427,85 t);
Šiaurės pr. 30  (priimta 2243,66 t.);
</t>
    </r>
    <r>
      <rPr>
        <u/>
        <sz val="10"/>
        <rFont val="Tahoma"/>
        <family val="2"/>
        <charset val="186"/>
      </rPr>
      <t>Klaipėdos r.</t>
    </r>
    <r>
      <rPr>
        <sz val="10"/>
        <rFont val="Tahoma"/>
        <family val="2"/>
        <charset val="186"/>
      </rPr>
      <t xml:space="preserve">: Geležinkelio Pylimo g. 6, Gargždai (priimta 1229,8 t); Ąžuolo g. 54, Vėžaičiai (Priimta 570,718 t/m.);
</t>
    </r>
    <r>
      <rPr>
        <u/>
        <sz val="10"/>
        <rFont val="Tahoma"/>
        <family val="2"/>
        <charset val="186"/>
      </rPr>
      <t>Kretingos r.</t>
    </r>
    <r>
      <rPr>
        <sz val="10"/>
        <rFont val="Tahoma"/>
        <family val="2"/>
        <charset val="186"/>
      </rPr>
      <t xml:space="preserve">: Sodžiaus g. 86, Ankštakių k. (priimta - 2809,783 t/m);
Palangos (V. Jurgučio 13, Joskaudų k. Kretingos r.) - (priimta - 2509,39 t.)
</t>
    </r>
    <r>
      <rPr>
        <u/>
        <sz val="10"/>
        <rFont val="Tahoma"/>
        <family val="2"/>
        <charset val="186"/>
      </rPr>
      <t>Neringos:</t>
    </r>
    <r>
      <rPr>
        <sz val="10"/>
        <rFont val="Tahoma"/>
        <family val="2"/>
        <charset val="186"/>
      </rPr>
      <t xml:space="preserve"> Nidos-Smiltynės pl. 12 (priimta - 544,383 t/m.); </t>
    </r>
    <r>
      <rPr>
        <u/>
        <sz val="10"/>
        <rFont val="Tahoma"/>
        <family val="2"/>
        <charset val="186"/>
      </rPr>
      <t>Skuodo r.</t>
    </r>
    <r>
      <rPr>
        <sz val="10"/>
        <rFont val="Tahoma"/>
        <family val="2"/>
        <charset val="186"/>
      </rPr>
      <t xml:space="preserve">: Piliakalnio g. 20, Puodkalių k. (priimta - 531,716 t/m.), </t>
    </r>
    <r>
      <rPr>
        <u/>
        <sz val="10"/>
        <rFont val="Tahoma"/>
        <family val="2"/>
        <charset val="186"/>
      </rPr>
      <t>Šilutės r.</t>
    </r>
    <r>
      <rPr>
        <sz val="10"/>
        <rFont val="Tahoma"/>
        <family val="2"/>
        <charset val="186"/>
      </rPr>
      <t xml:space="preserve">: Šyšos g. 1A, Rumšų k. (priimta - 1121,53 t/m.), Glaudėnų KA - 5959,84 t.
</t>
    </r>
    <r>
      <rPr>
        <b/>
        <sz val="11"/>
        <rFont val="Times New Roman"/>
        <family val="1"/>
        <charset val="186"/>
      </rPr>
      <t/>
    </r>
  </si>
  <si>
    <t>Planuojama Klaipėdos m., Skuodo r., Kretingos r. Neringos sav.:
54 vnt. požeminių konteinerių aikštelių;
282 vnt. pusiau požeminių konteinerių aikštelių;
49 vnt. antžeminių konteinerių aikštelių;
33 vnt. kombinuotų konteinerių aikštelių;
4650 vnt. namudinio kompostavimo dėžių;
2960 vnt. žaliųjų atliekų surinkimo konteinerių.
Laukiami rezultatai:
Sukuriami 14123 t/m atliekų ištuštinimo pajėgumai;
Pagerėja atskiro antrinių žaliavų ir žaliųjų atliekų surinkimo sąlygos;
Padidinami atskirai surenkamų atliekų konteinerių pajėgumai (tūriai);
Pagerėja bendras gyvenamųjų vietovių vaizdas ir didinama nekilnojamojo turto vertė;
Pagerinamos higienos sąlygos;
Konteinerinėmis aikštelėmis galės naudotis judėjimo negalią turintys asmenys;   
Mažinami surenkamų ir šalinamų į sąvartyną atliekų kiekiai;
Sumažinami konteinerių aptarnavimo kaštai (didesnė konteinerių  talpa, retesnis ištuštinimo dažnumas);
Sumažinamas žemės sklypų poreikis.</t>
  </si>
  <si>
    <t>Marijampolės regioninis nepavojingų atliekų sąvartynas - 37500 t/m;
Marijampolės regiono komunalinių atliekų mechaninio biologinio apdorojimo (MBA) įrenginiai - 65000 t/m;
Inertinių atliekų aikštelė prie regioninio sąvartyno - 3160 t/m;
Kalvarijos sav. didelių gabaritų atliekų surinkimo aikštelė – 5594 t/m;
Kazlų Rūdos sav. didelių gabaritų atliekų surinkimo aikštelė – 5594 t/m;
Marijampolės sav. didelių gabaritų atliekų surinkimo aikštelė – 5594 t/m;
Šakių r. sav. didelių gabaritų atliekų surinkimo aikštelė – 5594 t/m;
Vilkaviškio r. sav. didelių gabaritų atliekų surinkimo aikštelė – 5594 t/m;
Didelių gabaritų atliekų surinkimo aikštelė prie regioninio sąvartyno – 1488 t/m;
Skaistakaimio didelių gabaritų atliekų surinkimo aikštelė – 201,73 t/m;
Kybartų didelių gabaritų atliekų surinkimo aikštelė – 254,2 t/m;
Kudirkos Naumiesčio didelių gabaritų atliekų surinkimo aikštelė – 254,2 t/m;
Kalvarijos žaliųjų atliekų kompostavimo aikštelė 2900 t/m;
Kazlų Rūdos žaliųjų atliekų kompostavimo aikštelė 3000 t/m;
Marijampolės žaliųjų atliekų kompostavimo aikštelė 8500 t/m;
Šakių žaliųjų atliekų kompostavimo aikštelė 3200 t/m;
Vilkaviškio žaliųjų atliekų kompostavimo aikštelė 3100 t/m;</t>
  </si>
  <si>
    <t>Bendro naudojimo ir individualūs konteineriai mišrioms komunalinėms atliekoms – 40220 vnt.
Pakuočių atliekoms ir antrinėms žaliavoms konteineriai (mėlyni) individualiose valdose – 37774 vnt.
Stiklo pakuočių ir stiklo atliekų konteineriai (žali) individualiose valdose – 37023 vnt.
Bendro naudojimo popieriui (tame skaičiuje ir įmonių) – 637 vnt.
Bendro naudojimo plastikui (tame skaičiuje ir įmonių) – 568 vnt.
Bendro naudojimo stiklui (tame skaičiuje ir įmonių) – 552 vnt.</t>
  </si>
  <si>
    <t>Vadovaujantis iš Europos Sąjungos struktūrinių fondų lėšų bendrai finansuojamo projekto Nr. 05.2.1-APVA-R-008-41-0001 „Komunalinių atliekų tvarkymo infrastruktūros plėtra“ sutartimi, 2019 m. įsigyti konteineriai į konteinerių aikštes:
- popieriaus / kartono atliekų konteinerių skaičius – 477 vnt.
- stiklo atliekų konteinerių skaičius – 461 vnt.
- plastiko atliekų konteinerių skaičius – 501 vnt.
- tekstilės atliekų konteinerių skaičius – 105 vnt.
- žaliųjų atliekų konteinerių skaičius  – 447 vnt.
Įgyvendinus projektą bus sukurti ne mažesni kaip 8346,21 t/metus atskiro komunalinių atliekų surinkimo pajėgumai.
Individualių valdų savininkams išdalinta 4450 vnt. kompostavimo dėžių.
2019 m. pasirašytos konteinerių aikštelių rangos darbų sutartys visose penkiose regiono savivaldybėse. Vyko projektavimo darbai.  Kalvarijos savivaldybėje 2019 m. lapkričio mėnesį pradėti konteinerių aikštelių statybos darbai. Iki metų pabaigos įrengtos septynios aikštelės.
2019 m. gegužės 30 d. baigti trijų naujų didelių gabaritų aikštelių Šakių ir Vilkaviškio rajonų savivaldybėse darbai.
2019 m. rugsėjo 26 d. pasirašyta didelių gabaritų atliekų surinkimo konteinerių į didelių gabaritų atliekų surinkimo aikšteles tiekimo sutartis. Iki metų pabaigos pristatyti 24 vnt. konteinerių.
 2019-12-01 išplėstas didelių gabaritų atliekų konteinerių aikštelių tinklas regiono savivaldybėse. Darbą pradėjo trys naujos didelių gabaritų atliekų surinkimo aikštelės:
 - J. Biliūno g. 14C, Kybartai, Vilkaviškio r. sav.;
- Kybartų g. 1F, Kudirkos Naumiestis, Šakių r. sav.;
- Nemuno g. 1A, Skaistakaimio k., Gelgaudiškio sen., Šakių r. sav. 
Visose Marijampolės regiono didelių gabaritų atliekų surinkimo aikštelėse įrengti daiktų keitimosi ir paruošimo pakartotinai naudoti punktai.</t>
  </si>
  <si>
    <t>Iš atliekų tvarkymo įrenginių atskirtos tinkamos panaudoti energijos gamybai atliekos: 6357,170 t. Perduotas energijai gauti atliekų kiekis: 2966,58 t.
Inertinės (be gamybinių) atliekos tinkamos sąvartyne atliekų sluoksnių perdengimui bei kelių įrengimui: 1628,42 t.</t>
  </si>
  <si>
    <t>Regioniniame sąvartyne numatoma: filtrato nuotekų sukaupimo rezervuarų statyba 2 vnt. po 500 m3 talpos; tekstilės atliekų laikymo ir paruošimo naudoti veikla 1260 t/m; augalinės kilmės maisto atliekų kompostavimas su žaliosiomis atliekomis 5200 t/m; kapinių ir gatvių valymo atliekų rūšiavimas 7035 t/m; degių atliekų laikymas 3 sąvartyno sekcijoje 10000 t/m; naujos asbesto atliekų sekcijos įrengimas 4000 t/m; grunto atliekų aikštelės įrengimas 40000 t/m; pelenų ir kizelgūro atliekų naudojimas sąvartyne 3200 t/m;</t>
  </si>
  <si>
    <t>2020-2021m. planuojama išplėsti 2 DGASA, įrengiant jose mainų punktus ir nuperkant paildomą kiekį konteinerių: Senamiesčio g. 114B, Panevėžys našumas padidės nuo 2271 t/m iki 3021 t/m; K. Donelaičio g.16, Rokiškis našumas padidės nuo 2700 t/m iki 3500 t/m; numatoma įsigyti kompostavimo konteinerių ir įrengti 50 konteinerinių aikštelių, vykdyti gyventojų švietimą atliekų prevencijos ir tvarkymo klausimais.</t>
  </si>
  <si>
    <t>Mišrių komunalinių atliekų (MKA) perkrovos stotis Krantinės g.1, Biržų k., Biržų r. pajėgumas 7390 t/m, MKA perkrovos stotis K.Donelaičio g.16, Rokiškis pajėgumas 8940 t/m. Per 2013-2019m regiono gyventojams išdalinti 8150 vnt. 0,72 m3 ir 8500 vnt. 0,9 m3 talpos konteineriai. 2019m  Panevėžio r., Pasvalio r., Biržų r. ir Rokiškio r. įrengtos 219 konteinerių aikštelių, įsigyti 1397 vnt. mišrių komunalinių atliekų ir antrinių žaliavų surinkimo konteineriai į įrengtas  aikšteles.</t>
  </si>
  <si>
    <t>Šiaulių regione 2019 m. tvarkomos atliekų rūšys: antrinės žaliavos ir pakuočių atliekos, biologiškai skaidžios atliekos, mediena, didžiosios atliekos, naudoti nebetinkamos padangos, pavojingos atliekos, elektros ir elektroninės įrangos atliekos, statybos ir griovimo atliekos, tekstilės atliekos, statybinės atliekos, turinčios asbesto. 2019 m. eksploatuojami atliekų tvarkymo įrenginiai ir metiniai pajėgumai: 
1. Šiaulių regiono nepavojingų atliekų sąvartynas - 133000 t. 
2. Šiaulių regiono komunalinių atliekų mechaninio biologinio apdorojimo (MBA) įrenginiai - 100000 t. 
3. Žaliųjų atliekų kompostavimo aikštelės – 19448 t. 
4. Didelių gabaritų atliekų surinkimo aikštelės – 5760 t. 
5. Atliekų priėmimo punktai – 5800 t.</t>
  </si>
  <si>
    <r>
      <t>Šiaulių regione individualios valdos naudojasi 57853 vnt. popieriaus ir kartono, plastiko, metalo pakuočių atliekų ir antrinių žaliavų konteineriais ir 57102 vnt. stiklo pakuočių ir antrinių žaliavų konteineriais, 29232 vnt. biologiškai skaidžių atliekų surinkimo konteineriais, 22767 vnt. kompostavimo dėžėmis
Šiaulių regione naudojami mišrių komunalinių atliekų surinkimo konteineriai: individualiose valdose – 65710 vnt., bendro naudojimo konteineriai – 2863 vnt.
Šiaulių regione naudojami kolektyviniai pakuočių atliekų ir kitų antrinių žaliavų surinkimo konteineriai – 2602 vnt.
Šiaulių regione naudojami tekstilės atliekų konteineriai – 74 vnt. (69 vnt. – 2,5 m</t>
    </r>
    <r>
      <rPr>
        <vertAlign val="superscript"/>
        <sz val="10"/>
        <color theme="1"/>
        <rFont val="Tahoma"/>
        <family val="2"/>
        <charset val="186"/>
      </rPr>
      <t>3</t>
    </r>
    <r>
      <rPr>
        <sz val="10"/>
        <color theme="1"/>
        <rFont val="Tahoma"/>
        <family val="2"/>
        <charset val="186"/>
      </rPr>
      <t>, 5 vnt. – 3 m</t>
    </r>
    <r>
      <rPr>
        <vertAlign val="superscript"/>
        <sz val="10"/>
        <color theme="1"/>
        <rFont val="Tahoma"/>
        <family val="2"/>
        <charset val="186"/>
      </rPr>
      <t>3</t>
    </r>
    <r>
      <rPr>
        <sz val="10"/>
        <color theme="1"/>
        <rFont val="Tahoma"/>
        <family val="2"/>
        <charset val="186"/>
      </rPr>
      <t xml:space="preserve"> talpos konteineriai).</t>
    </r>
  </si>
  <si>
    <t>2020 m. Šiaulių regiono nepavojingų atliekų sąvartyno teritorijoje planuojama išplėsti bei tęsti didelių gabaritų atliekų, kapinių ir statybos bei griovimo atliekų, drabužių bei tekstilės atliekų rūšiavimo ir apdorojimo veiklą, siekiant sumažinti šalinamų atliekų kiekį sąvartyne. Planuojamas pajėgumas – 35000 t/m.
 Įvertinus tai, kad Šiaulių regiono gyventojai jau nuo 2013 m. yra aprūpinti biologiškai skaidžių atliekų surinkimo konteineriais, dalis maisto ir virtuvės atliekų (vaisiai, daržovės, kt.) jau yra faktiškai surenkamos ir tvarkomos kompostuojant Šiaulių regione esančiose kompostavimo aikštelėse. Todėl atsiradus reikalavimui rinkti maisto ir virtuvės atliekas, planuojama išplėsti esamą biologinių atliekų surinkimą. Namų ūkių virtuvių/maisto atliekų surinkimą planuojama išplėsti per 2020 metus, vykdant aktyvų visuomenės švietimą atskiro namų ūkio virtuvių/maisto atliekų tvarkymo klausimais.
Aplinkos ministerija yra pateikusi informaciją apie planuojamą regionų projektų naują kvietimą pagal priemonės Nr. 05.2.1-APVA-R-008 „Komunalinių atliekų tvarkymo infrastruktūros plėtra“ naujas veiklas (įgyvendinamos kartu):
- rūšiuojamuoju atliekų surinkimo būdu iš gyventojų surenkamų maisto/virtuvės atliekų apdorojimo infrastruktūros sukūrimas ir (ar) esamos infrastruktūros pritaikymas;
- gyventojų informavimas maisto / virtuvės atliekų rūšiavimo jų susidarymo vietoje klausimais.
Šios priemonės apimtyje numatyta ES lėšas skirti maisto atliekų pradinio apdorojimo įrenginiams įsigyti. Projektų įgyvendinimo trukmė planuojama iki 2023 m. liepos 1 d.
2020 m. planuojama tęsti mišrių komunalinių atliekų rūšiavimo veiklą, vykdomą MBA įrenginiuose, atskiriant ne tik metalo, bet ir popieriaus ir kartono bei plastiko pakuočių atliekas. Pajėgumas – 750 t/m.</t>
  </si>
  <si>
    <t>VšĮ „Šiaulių regiono atliekų tvarkymo centras“ įgyvendina investicinį projektą „Komunalinių atliekų rūšiuojamojo surinkimo infrastruktūros plėtra Šiaulių regione“ pagal priemonę 05.2.1-APVA-R-008 „Komunalinių atliekų tvarkymo infrastruktūros plėtra“, kurio tikslas – pagerinti komunalinių atliekų tvarkymo sistemą Šiaulių regione, išplečiant komunalinių atliekų rūšiuojamojo surinkimo infrastruktūrą ir didinant visuomenės sąmoningumą atliekų prevencijos bei tvarkymo klausimais. Projekto veiklos: 1) Šiaulių regiono savivaldybėse įrengti 727 vnt. naujas antžemines ir pusiau požemines konteinerių aikšteles, ir įsigyti 3499 vnt. naujų konteinerių šioms aikštelėms. Joniškio r. ir Kelmės r. sav. numatytos veiklos įgyvendintos. Pakruojo r. įsigyta 247 vnt. antžeminių atliekų surinkimo konteinerių, planuojama įrengti 40 vnt. antžeminių aikštelių. Šiaulių r. įsigyta 826 vnt. antžeminių atliekų surinkimo konteinerių, planuojama įrengti 22 vnt. pusiau požemines aikšteles ir 170 vnt. antžeminių aikštelių. Šiaulių m. planuojama įrengti – 289 vnt. pusiau požemines aikšteles, Radviliškio r. – 36 vnt. pusiau požemines aikšteles ir 71 vnt. antžemines aikšteles; 2) Akmenės r., Pakruojo r. ir Šiaulių m. savivaldybėse įrengti 3 vnt. didelių gabaritų atliekų surinkimo aikšteles ir įsigyti 55 vnt. naujų konteinerių šioms aikštelėms. Akmenės r. didelių gabaritų atliekų surinkimo aikštelė įrengta. Šiaulių m. ir Pakruojo r. vyksta projektavimas. 3) Informuoti visuomenę atliekų prevencijos bei tvarkymo klausimais. Veikla įgyvendinta.</t>
  </si>
  <si>
    <t>Iš viso 2019 m. surinkta komunalinių atliekų 107 790,616 t (su juridinių asmenų pristatytomis atliekų sąrašo skyriaus „20“ Komunalinės atliekos  ir „15 01“ Pakuočių atliekomis* pristatyta – 123 611,794 t). Paruošta perdirbti komunalinių atliekų – 82750,6855 t (su juridinių asmenų pristatytomis atliekų sąrašo skyriaus „20“ Komunalinės atliekos  ir „15 01“ Pakuočių atliekomis – 95762,22 t).</t>
  </si>
  <si>
    <t>56253,561 t (su juridinių asmenų pristatytomis atliekų sąrašo skyriaus „20“ Komunalinės atliekos  ir „15 01“ Pakuočių atliekomis * - 67265,921 t).</t>
  </si>
  <si>
    <t>23384,73 t (su juridinių asmenų pristatytomis atliekų sąrašo skyriaus „20“ Komunalinės atliekos  ir „15 01“ Pakuočių atliekomis * - 25383,770 t).</t>
  </si>
  <si>
    <t>28943,81 t (su juridinių asmenų pristatytomis atliekų sąrašo skyriaus „20“ Komunalinės atliekos  ir „15 01“ Pakuočių atliekomis * - 31209,970 t).</t>
  </si>
  <si>
    <t>Plungės atliekų priėmimo aikštelė, Plungės žaliųjų atliekų kompostavimo aikštelė, Telšių atliekų priėmimo aikštelė, Telšių žaliųjų atleikų kompostavimo aikštelė, Rietavo atliekų priėmimo aikštelė, Rietavo žaliųjų atliekų kompostavimo aikštelė, Mažeikų žaliųjų atliekų kompostavimo aikštelė, Mažeikių atliekų priėmimo aikštelė, Jėrubaičių nepavojingų atliekų sąvartynas, MBA įrenginiai</t>
  </si>
  <si>
    <t>Varnių ir Tryškių aikštelėse DGASA bus sukurti papildomi 1.125 tonų rūšiuojamojo komunalinių atliekų surinkimo pajėgumai.</t>
  </si>
  <si>
    <t>7149,08</t>
  </si>
  <si>
    <t>Nepavojingų atliekų šalinimas vyksta Utenos regioniniame nepavojingų atliekų sąvartyne. Sąvartyno projektinis pajėgumas – 52250 t/m.  Utenos regione veikia mišrių komunalinių atliekų mechaninio ir biologinio apdorojimo įrenginiai. Iš mišrių komunalinių atliekų srauto atskiriama- biologiškai skaidi frakcija, antrinės žaliavos, atliekos turinčios energetinę vertę. Mišrių komunalinių atliekų mechaninio rūšiavimo įrenginių pajėgumas – 45200 t/m, biologinio apdorojimo įrenginių – 15000 t/m.</t>
  </si>
  <si>
    <t>Atliekų priėmimo ir laikino saugojimo aikštelės (APLSA): Anykščių r.: Vairuotojų g. 18 (1110 t/m.); Ignalinos r.: Švenčionių g. 31 (1110 t/m.); Molėtų r.: Verslo g. 1 (1110 t/m.); Visagino: Dvarvietės g. Skrytelių km.,  (1110 t/m.); Zarasų r.: Statybininkų g. 11 (245 t/m.); Utenos r.: Sąvartyno g. 5 Mockėnų k. – 245 t/m., Biologiškai skaidžių atliekų kompostavimo aikštelės (BSAKA): Utenos r.:Sąvartyno g. 5  Mockėnų k. (2070 t/m.), Visagino r.: Dvarvietės g. 1 Skrytelių km.,  (500 t/m.), Anykščių r.: Šeimyniškių k. (1160 t/m.), Molėtų r.: Ažušilių vs., Luokesos sen. (661 t/m.); Ignalinos r.: Agarinio g. 15 (492 t/m.), Zarasų r.: Statybininkų g. 13 (500 t/m.). DGASA – Rašės g. 4 Utena.</t>
  </si>
  <si>
    <t>1. Maisto/virtuvės atliekų rūšiuojamasis surinkimas. Projektinis pajėgumas 5 000 t/m biologinio apdorojimo įrenginiuose. 
2. Didelių gabaritų atliekų surinkimo aikštelių įrengimas/atnaujinimas ir (arba) jų pritaikymas atliekų paruošimui naudoti pakartotinai.</t>
  </si>
  <si>
    <t xml:space="preserve"> - </t>
  </si>
  <si>
    <t>Regione įrengtos didelių gabaritų atliekų surinkimo aikštelės (DGASA) ir žaliųjų atliekų surinkimo (kompostavimo) aikštelės (ŽASA). DGASA įrengtos: Vilniaus r. (Vėliučionių k., Grikienių k., Pakryžės k.), Vilniaus m. (V. A. Graičiūno g. 36C, Pilaitės pr. 50, Liepkalnio g. 113B, Pramonės g. 209S, Pumpėnų g. 10), Elektrėnų sav. (Elektrinės g. 14A, Elektrėnai, Kazokiškių k.), Šalčininkų r. (Vilniaus g. 3G, Šalčininkai, Malūno g. 20, Eišiškės; Jašiūnų k.), Ukmergės r. (Gerseniškių g. 5, Ukmergė), Širvintų r. (Šniponių k.), Trakų r. (Trakų g., Lentvaris), Švenčionių r. (Pliauškių k., Maleikėnų k.). Visų DGASA pajėgumai svyruoja nuo 1993 iki 210 t/m. nepavojingų ir po 20 t/m. pavojingų atliekų. ŽASA įrengtos: Elektrėnų sav. (Obenių g.), Trakų r. (Trakų g. 1B, Lentvaris), Šalčininkų r. (Čiužakampio k.), Širvintų r. (Šniponių k.), Švenčionių r. (Maleikėnų k.), Vilniaus r. (Pakryžės k.). Pajėgumai po ~ 200 t/m.</t>
  </si>
  <si>
    <t>Numatoma įrengti 6 didelių gabaritų atliekų surinkimo aikšteles Vilniaus mieste, 1 didelių gabaritų atliekų surinkimo aikštelę Šalčininkų rajone. Papildomai planuojami išplėsti pajėgumus esamose didelių gabaritų atliekų surinkimo aikštelėse</t>
  </si>
  <si>
    <t>Numatoma tęsti konteinerių aikštelių įrengimą Vilniaus mieste bei konteinerių įsigijimą</t>
  </si>
  <si>
    <t>Panevėžio regioninio sąvartyno šalinamų nepavojingųjų atliekų pajėgumas 99041 t/m, sąvartyne įrengtos izoliuotos asbesto sekcijos pajėgumas 4000 t/m,  leidžiama naudoti statybinių atliekų sąvartyne 18819 t/m, Mechaninio biologinio apdorojimo (MBA) įrenginio pajėgumas 86470 t/m mišrių komunalinių atliekų, MBA biologinės dalies pajėgumas 22000 t/m, BSA (žaliųjų atliekų) kompostavimo aikštelių pajėgumas: Dvarininkų k., Panevėžio r. 9628 t/m, Levaniškio k., Pasvalio r. 2505 t/m, Krantinės g. 1, Biržų k., Biržų r. 2990 t/m, Ruzgų k., Rokiškio r. 2177 t/m, Didžiagrašių k., Kupiškio r. 905 t/m, Beržytės g.10, Garuckų k., Panevėžio r. 1800 t/m. Didelių gabaritų atliekų surinkimo aikštelių pajėgumas: Savitiškio g.8, Panevėžys 3259 t/m, Mūšos g.12B, Pasvalys1886 t/m, Krantinės g.1, Biržų k., Biržų r. 1500 t/m, Donelaičio g.16, Rokiškis 2700 t/m, Technikos g. 6I 421 t/m, Kosmonautų g.8, Vabalninkas, Biržų r. 2271 t/m, Senamiesčio g.114B, Panevėžys 2271 t/m, Beržytės g. 10, Garuckai, Panevėžio r. 2271 t/m, Pandėlio v.s., Rokiškio r. 774 t/m, Vytauto g. 52A, Joniškėlis, Pasvalio r. 517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</si>
</sst>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1"/>
      <color theme="1"/>
      <name val="Calibri"/>
    </font>
    <font>
      <b/>
      <sz val="16"/>
      <color theme="1"/>
      <name val="Tahoma"/>
      <family val="2"/>
      <charset val="186"/>
    </font>
    <font>
      <sz val="10"/>
      <color theme="1"/>
      <name val="Tahoma"/>
      <family val="2"/>
      <charset val="186"/>
    </font>
    <font>
      <b/>
      <sz val="10"/>
      <color theme="1"/>
      <name val="Tahoma"/>
      <family val="2"/>
      <charset val="186"/>
    </font>
    <font>
      <b/>
      <sz val="11"/>
      <color theme="1"/>
      <name val="Tahoma"/>
      <family val="2"/>
      <charset val="186"/>
    </font>
    <font>
      <b/>
      <sz val="10"/>
      <name val="Tahoma"/>
      <family val="2"/>
      <charset val="186"/>
    </font>
    <font>
      <b/>
      <sz val="9"/>
      <color indexed="81"/>
      <name val="Tahoma"/>
      <family val="2"/>
      <charset val="186"/>
    </font>
    <font>
      <b/>
      <sz val="11"/>
      <name val="Times New Roman"/>
      <family val="1"/>
      <charset val="186"/>
    </font>
    <font>
      <sz val="10"/>
      <name val="Tahoma"/>
      <family val="2"/>
      <charset val="186"/>
    </font>
    <font>
      <b/>
      <i/>
      <sz val="10"/>
      <name val="Tahoma"/>
      <family val="2"/>
      <charset val="186"/>
    </font>
    <font>
      <u/>
      <sz val="10"/>
      <name val="Tahoma"/>
      <family val="2"/>
      <charset val="186"/>
    </font>
    <font>
      <vertAlign val="superscript"/>
      <sz val="10"/>
      <name val="Tahoma"/>
      <family val="2"/>
      <charset val="186"/>
    </font>
    <font>
      <sz val="10"/>
      <color rgb="FFFF0000"/>
      <name val="Tahoma"/>
      <family val="2"/>
      <charset val="186"/>
    </font>
    <font>
      <b/>
      <sz val="16"/>
      <name val="Tahoma"/>
      <family val="2"/>
      <charset val="186"/>
    </font>
    <font>
      <sz val="11"/>
      <color theme="1"/>
      <name val="Calibri"/>
      <family val="2"/>
      <charset val="186"/>
    </font>
    <font>
      <vertAlign val="superscript"/>
      <sz val="10"/>
      <color theme="1"/>
      <name val="Tahoma"/>
      <family val="2"/>
      <charset val="186"/>
    </font>
  </fonts>
  <fills count="4">
    <fill>
      <patternFill patternType="none"/>
    </fill>
    <fill>
      <patternFill patternType="gray125"/>
    </fill>
    <fill>
      <patternFill patternType="solid">
        <fgColor rgb="FFE7F3FD"/>
      </patternFill>
    </fill>
    <fill>
      <patternFill patternType="solid">
        <fgColor rgb="FFC0C0C0"/>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bottom/>
      <diagonal/>
    </border>
    <border>
      <left style="thin">
        <color indexed="64"/>
      </left>
      <right/>
      <top/>
      <bottom/>
      <diagonal/>
    </border>
  </borders>
  <cellStyleXfs count="1">
    <xf numFmtId="0" fontId="0" fillId="0" borderId="0"/>
  </cellStyleXfs>
  <cellXfs count="83">
    <xf numFmtId="0" fontId="0" fillId="0" borderId="0" xfId="0"/>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0" fillId="3" borderId="2" xfId="0" applyFill="1" applyBorder="1" applyAlignment="1">
      <alignment vertical="center" wrapText="1"/>
    </xf>
    <xf numFmtId="0" fontId="2" fillId="0" borderId="2" xfId="0" applyFont="1" applyBorder="1" applyAlignment="1">
      <alignment horizontal="left" vertical="center" wrapText="1"/>
    </xf>
    <xf numFmtId="0" fontId="1" fillId="0" borderId="0" xfId="0" applyFont="1" applyAlignment="1">
      <alignment horizontal="left" indent="1"/>
    </xf>
    <xf numFmtId="0" fontId="1" fillId="0" borderId="0" xfId="0" applyFont="1" applyAlignment="1">
      <alignment horizontal="center"/>
    </xf>
    <xf numFmtId="0" fontId="0" fillId="0" borderId="0" xfId="0" applyAlignment="1">
      <alignment horizontal="center"/>
    </xf>
    <xf numFmtId="164" fontId="2" fillId="0" borderId="3"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1" fillId="0" borderId="0" xfId="0" applyNumberFormat="1" applyFont="1" applyAlignment="1">
      <alignment horizontal="left" indent="1"/>
    </xf>
    <xf numFmtId="164" fontId="2" fillId="0" borderId="2" xfId="0" applyNumberFormat="1" applyFont="1" applyBorder="1" applyAlignment="1">
      <alignment horizontal="right" vertical="center" wrapText="1"/>
    </xf>
    <xf numFmtId="164" fontId="3" fillId="3" borderId="2" xfId="0" applyNumberFormat="1" applyFont="1" applyFill="1" applyBorder="1" applyAlignment="1">
      <alignment horizontal="right" vertical="center" wrapText="1"/>
    </xf>
    <xf numFmtId="164" fontId="0" fillId="0" borderId="0" xfId="0" applyNumberFormat="1"/>
    <xf numFmtId="0" fontId="2" fillId="0" borderId="0" xfId="0" applyFont="1"/>
    <xf numFmtId="0" fontId="2" fillId="0" borderId="2" xfId="0" applyFont="1" applyBorder="1" applyAlignment="1">
      <alignment vertical="center" wrapText="1"/>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0" fontId="2" fillId="0" borderId="6" xfId="0" applyFont="1" applyBorder="1" applyAlignment="1">
      <alignment vertical="center" wrapText="1"/>
    </xf>
    <xf numFmtId="164" fontId="2" fillId="0" borderId="13" xfId="0" applyNumberFormat="1" applyFont="1" applyBorder="1"/>
    <xf numFmtId="164" fontId="2" fillId="0" borderId="5" xfId="0" applyNumberFormat="1" applyFont="1" applyBorder="1" applyAlignment="1">
      <alignment vertical="center" wrapText="1"/>
    </xf>
    <xf numFmtId="164" fontId="3"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3"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xf numFmtId="164" fontId="3" fillId="3" borderId="2"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164" fontId="2" fillId="0" borderId="14"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0" xfId="0" applyFont="1" applyAlignment="1">
      <alignment horizontal="center" vertical="center"/>
    </xf>
    <xf numFmtId="164" fontId="8" fillId="0" borderId="15" xfId="0" applyNumberFormat="1" applyFont="1" applyFill="1" applyBorder="1" applyAlignment="1">
      <alignment horizontal="center" vertical="center" wrapText="1"/>
    </xf>
    <xf numFmtId="164" fontId="8" fillId="0" borderId="16" xfId="0" applyNumberFormat="1" applyFont="1" applyFill="1" applyBorder="1" applyAlignment="1">
      <alignment horizontal="center" vertical="center" wrapText="1"/>
    </xf>
    <xf numFmtId="0" fontId="1" fillId="0" borderId="0" xfId="0" applyFont="1" applyAlignment="1">
      <alignment horizontal="left"/>
    </xf>
    <xf numFmtId="164" fontId="8" fillId="0" borderId="15" xfId="0" applyNumberFormat="1" applyFont="1" applyFill="1" applyBorder="1" applyAlignment="1">
      <alignment horizontal="center" vertical="center"/>
    </xf>
    <xf numFmtId="164" fontId="8" fillId="0" borderId="17" xfId="0" applyNumberFormat="1"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165" fontId="2" fillId="0" borderId="2" xfId="0" applyNumberFormat="1" applyFont="1" applyBorder="1" applyAlignment="1">
      <alignment horizontal="right" vertical="center" wrapText="1"/>
    </xf>
    <xf numFmtId="165" fontId="3" fillId="3" borderId="2" xfId="0" applyNumberFormat="1" applyFont="1" applyFill="1" applyBorder="1" applyAlignment="1">
      <alignment horizontal="right" vertical="center" wrapText="1"/>
    </xf>
    <xf numFmtId="164" fontId="2" fillId="0" borderId="0" xfId="0" applyNumberFormat="1" applyFont="1"/>
    <xf numFmtId="164" fontId="3" fillId="3" borderId="6" xfId="0" applyNumberFormat="1" applyFont="1" applyFill="1" applyBorder="1" applyAlignment="1">
      <alignment horizontal="right" vertical="center" wrapText="1"/>
    </xf>
    <xf numFmtId="164" fontId="2" fillId="0" borderId="20"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12" fillId="0" borderId="15" xfId="0" applyNumberFormat="1" applyFont="1" applyFill="1" applyBorder="1" applyAlignment="1">
      <alignment horizontal="center" vertical="center" wrapText="1"/>
    </xf>
    <xf numFmtId="0" fontId="14" fillId="0" borderId="2" xfId="0" applyFont="1" applyBorder="1" applyAlignment="1">
      <alignment horizontal="right" vertical="center" wrapText="1"/>
    </xf>
    <xf numFmtId="0" fontId="13" fillId="0" borderId="0" xfId="0" applyFont="1" applyAlignment="1">
      <alignment horizontal="left" vertical="center"/>
    </xf>
    <xf numFmtId="0" fontId="2" fillId="0" borderId="0" xfId="0" applyFont="1" applyAlignment="1">
      <alignment horizontal="center"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left" indent="1"/>
    </xf>
    <xf numFmtId="0" fontId="2" fillId="0" borderId="0" xfId="0" applyFont="1" applyAlignment="1">
      <alignment horizontal="left" inden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0" xfId="0" applyAlignment="1">
      <alignment horizontal="left" indent="1"/>
    </xf>
    <xf numFmtId="164" fontId="3" fillId="2" borderId="4" xfId="0" applyNumberFormat="1" applyFont="1" applyFill="1" applyBorder="1" applyAlignment="1">
      <alignment horizontal="center" vertical="center"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showGridLines="0" tabSelected="1" workbookViewId="0">
      <pane xSplit="2" ySplit="7" topLeftCell="C8" activePane="bottomRight" state="frozen"/>
      <selection pane="topRight" activeCell="C1" sqref="C1"/>
      <selection pane="bottomLeft" activeCell="A8" sqref="A8"/>
      <selection pane="bottomRight" sqref="A1:C1"/>
    </sheetView>
  </sheetViews>
  <sheetFormatPr defaultRowHeight="15" x14ac:dyDescent="0.25"/>
  <cols>
    <col min="1" max="1" width="22.42578125" customWidth="1"/>
    <col min="2" max="2" width="19.7109375" style="9" customWidth="1"/>
    <col min="3" max="3" width="66" customWidth="1"/>
    <col min="4" max="4" width="72" customWidth="1"/>
    <col min="5" max="5" width="94.7109375" customWidth="1"/>
    <col min="6" max="6" width="69.42578125" customWidth="1"/>
    <col min="7" max="7" width="30.7109375" customWidth="1"/>
    <col min="8" max="8" width="47.42578125" customWidth="1"/>
    <col min="9" max="9" width="32.7109375" customWidth="1"/>
    <col min="10" max="10" width="23.140625" customWidth="1"/>
  </cols>
  <sheetData>
    <row r="1" spans="1:11" ht="24.75" customHeight="1" x14ac:dyDescent="0.25">
      <c r="A1" s="55" t="s">
        <v>0</v>
      </c>
      <c r="B1" s="55"/>
      <c r="C1" s="55"/>
      <c r="D1" s="41"/>
      <c r="E1" s="41"/>
      <c r="F1" s="41"/>
      <c r="G1" s="41"/>
      <c r="H1" s="41"/>
      <c r="I1" s="41"/>
      <c r="J1" s="41"/>
    </row>
    <row r="2" spans="1:11" ht="19.5" x14ac:dyDescent="0.25">
      <c r="A2" s="7"/>
      <c r="B2" s="8"/>
      <c r="C2" s="7"/>
      <c r="D2" s="7"/>
      <c r="E2" s="7"/>
      <c r="F2" s="7"/>
      <c r="G2" s="7"/>
      <c r="H2" s="7"/>
      <c r="I2" s="7"/>
      <c r="J2" s="7"/>
    </row>
    <row r="3" spans="1:11" ht="17.25" customHeight="1" x14ac:dyDescent="0.25">
      <c r="A3" s="57" t="s">
        <v>119</v>
      </c>
      <c r="B3" s="58"/>
      <c r="C3" s="45"/>
      <c r="D3" s="46"/>
      <c r="E3" s="38"/>
      <c r="F3" s="38"/>
      <c r="G3" s="38"/>
      <c r="H3" s="38"/>
      <c r="I3" s="38"/>
      <c r="J3" s="38"/>
    </row>
    <row r="4" spans="1:11" x14ac:dyDescent="0.25">
      <c r="A4" s="56" t="s">
        <v>1</v>
      </c>
      <c r="B4" s="56"/>
      <c r="C4" s="56"/>
      <c r="D4" s="56"/>
      <c r="E4" s="56"/>
      <c r="F4" s="56"/>
      <c r="G4" s="56"/>
      <c r="H4" s="56"/>
      <c r="I4" s="56"/>
      <c r="J4" s="56"/>
    </row>
    <row r="5" spans="1:11" x14ac:dyDescent="0.25">
      <c r="A5" s="59" t="s">
        <v>2</v>
      </c>
      <c r="B5" s="59" t="s">
        <v>3</v>
      </c>
      <c r="C5" s="62" t="s">
        <v>4</v>
      </c>
      <c r="D5" s="63"/>
      <c r="E5" s="62" t="s">
        <v>5</v>
      </c>
      <c r="F5" s="63"/>
      <c r="G5" s="62" t="s">
        <v>6</v>
      </c>
      <c r="H5" s="66"/>
      <c r="I5" s="66"/>
      <c r="J5" s="63"/>
    </row>
    <row r="6" spans="1:11" x14ac:dyDescent="0.25">
      <c r="A6" s="60"/>
      <c r="B6" s="60"/>
      <c r="C6" s="64"/>
      <c r="D6" s="65"/>
      <c r="E6" s="64"/>
      <c r="F6" s="65"/>
      <c r="G6" s="64"/>
      <c r="H6" s="67"/>
      <c r="I6" s="67"/>
      <c r="J6" s="65"/>
    </row>
    <row r="7" spans="1:11" ht="51.75" customHeight="1" thickBot="1" x14ac:dyDescent="0.3">
      <c r="A7" s="61"/>
      <c r="B7" s="61"/>
      <c r="C7" s="1" t="s">
        <v>7</v>
      </c>
      <c r="D7" s="1" t="s">
        <v>8</v>
      </c>
      <c r="E7" s="1" t="s">
        <v>7</v>
      </c>
      <c r="F7" s="1" t="s">
        <v>8</v>
      </c>
      <c r="G7" s="1" t="s">
        <v>9</v>
      </c>
      <c r="H7" s="1" t="s">
        <v>10</v>
      </c>
      <c r="I7" s="1" t="s">
        <v>11</v>
      </c>
      <c r="J7" s="1" t="s">
        <v>12</v>
      </c>
    </row>
    <row r="8" spans="1:11" ht="179.25" thickBot="1" x14ac:dyDescent="0.3">
      <c r="A8" s="2" t="s">
        <v>13</v>
      </c>
      <c r="B8" s="34">
        <v>99.88</v>
      </c>
      <c r="C8" s="36" t="s">
        <v>111</v>
      </c>
      <c r="D8" s="36" t="s">
        <v>114</v>
      </c>
      <c r="E8" s="36" t="s">
        <v>120</v>
      </c>
      <c r="F8" s="36" t="s">
        <v>112</v>
      </c>
      <c r="G8" s="53" t="s">
        <v>121</v>
      </c>
      <c r="H8" s="39">
        <v>51064.701000000001</v>
      </c>
      <c r="I8" s="39">
        <v>13293.853999999999</v>
      </c>
      <c r="J8" s="40">
        <v>17102.493999999999</v>
      </c>
    </row>
    <row r="9" spans="1:11" ht="302.25" customHeight="1" thickBot="1" x14ac:dyDescent="0.3">
      <c r="A9" s="2" t="s">
        <v>14</v>
      </c>
      <c r="B9" s="34">
        <v>98.21</v>
      </c>
      <c r="C9" s="36" t="s">
        <v>115</v>
      </c>
      <c r="D9" s="36" t="s">
        <v>113</v>
      </c>
      <c r="E9" s="36" t="s">
        <v>109</v>
      </c>
      <c r="F9" s="36" t="s">
        <v>110</v>
      </c>
      <c r="G9" s="39">
        <v>74335.445999999996</v>
      </c>
      <c r="H9" s="39">
        <v>79268.11</v>
      </c>
      <c r="I9" s="39">
        <v>49865.06</v>
      </c>
      <c r="J9" s="40">
        <v>84122.45</v>
      </c>
    </row>
    <row r="10" spans="1:11" ht="243" thickBot="1" x14ac:dyDescent="0.3">
      <c r="A10" s="2" t="s">
        <v>15</v>
      </c>
      <c r="B10" s="34">
        <v>100</v>
      </c>
      <c r="C10" s="36" t="s">
        <v>124</v>
      </c>
      <c r="D10" s="36" t="s">
        <v>125</v>
      </c>
      <c r="E10" s="36" t="s">
        <v>122</v>
      </c>
      <c r="F10" s="36" t="s">
        <v>126</v>
      </c>
      <c r="G10" s="39">
        <v>28621.303</v>
      </c>
      <c r="H10" s="39" t="s">
        <v>123</v>
      </c>
      <c r="I10" s="39">
        <v>89510.84</v>
      </c>
      <c r="J10" s="40">
        <v>1197.32</v>
      </c>
    </row>
    <row r="11" spans="1:11" ht="345" customHeight="1" thickBot="1" x14ac:dyDescent="0.3">
      <c r="A11" s="2" t="s">
        <v>16</v>
      </c>
      <c r="B11" s="34">
        <v>100</v>
      </c>
      <c r="C11" s="36" t="s">
        <v>127</v>
      </c>
      <c r="D11" s="36" t="s">
        <v>128</v>
      </c>
      <c r="E11" s="36" t="s">
        <v>129</v>
      </c>
      <c r="F11" s="36" t="s">
        <v>108</v>
      </c>
      <c r="G11" s="42">
        <v>37308.620000000003</v>
      </c>
      <c r="H11" s="42">
        <v>37308.620000000003</v>
      </c>
      <c r="I11" s="39" t="s">
        <v>130</v>
      </c>
      <c r="J11" s="40">
        <v>11442.82</v>
      </c>
    </row>
    <row r="12" spans="1:11" ht="192" thickBot="1" x14ac:dyDescent="0.3">
      <c r="A12" s="2" t="s">
        <v>17</v>
      </c>
      <c r="B12" s="34">
        <v>100</v>
      </c>
      <c r="C12" s="37" t="s">
        <v>152</v>
      </c>
      <c r="D12" s="37" t="s">
        <v>133</v>
      </c>
      <c r="E12" s="37" t="s">
        <v>131</v>
      </c>
      <c r="F12" s="37" t="s">
        <v>132</v>
      </c>
      <c r="G12" s="43">
        <v>43520</v>
      </c>
      <c r="H12" s="43">
        <v>43520</v>
      </c>
      <c r="I12" s="43">
        <v>5549</v>
      </c>
      <c r="J12" s="44">
        <v>31458</v>
      </c>
    </row>
    <row r="13" spans="1:11" ht="255.75" customHeight="1" x14ac:dyDescent="0.25">
      <c r="A13" s="25" t="s">
        <v>18</v>
      </c>
      <c r="B13" s="26">
        <v>99.15</v>
      </c>
      <c r="C13" s="27" t="s">
        <v>134</v>
      </c>
      <c r="D13" s="27" t="s">
        <v>135</v>
      </c>
      <c r="E13" s="27" t="s">
        <v>136</v>
      </c>
      <c r="F13" s="27" t="s">
        <v>137</v>
      </c>
      <c r="G13" s="10" t="s">
        <v>138</v>
      </c>
      <c r="H13" s="10" t="s">
        <v>139</v>
      </c>
      <c r="I13" s="10" t="s">
        <v>140</v>
      </c>
      <c r="J13" s="10" t="s">
        <v>141</v>
      </c>
      <c r="K13" s="9"/>
    </row>
    <row r="14" spans="1:11" ht="141.75" customHeight="1" x14ac:dyDescent="0.25">
      <c r="A14" s="25" t="s">
        <v>19</v>
      </c>
      <c r="B14" s="26">
        <v>99.91</v>
      </c>
      <c r="C14" s="27" t="s">
        <v>107</v>
      </c>
      <c r="D14" s="27" t="s">
        <v>106</v>
      </c>
      <c r="E14" s="27" t="s">
        <v>20</v>
      </c>
      <c r="F14" s="27" t="s">
        <v>105</v>
      </c>
      <c r="G14" s="10">
        <v>17066.886999999999</v>
      </c>
      <c r="H14" s="10">
        <v>15998.347</v>
      </c>
      <c r="I14" s="10">
        <v>1068.54</v>
      </c>
      <c r="J14" s="10">
        <v>15912.963</v>
      </c>
    </row>
    <row r="15" spans="1:11" ht="93" customHeight="1" x14ac:dyDescent="0.25">
      <c r="A15" s="2" t="s">
        <v>21</v>
      </c>
      <c r="B15" s="34">
        <v>99.51</v>
      </c>
      <c r="C15" s="35" t="s">
        <v>142</v>
      </c>
      <c r="D15" s="35" t="s">
        <v>108</v>
      </c>
      <c r="E15" s="27" t="s">
        <v>143</v>
      </c>
      <c r="F15" s="35" t="s">
        <v>116</v>
      </c>
      <c r="G15" s="11">
        <v>40240.478999999999</v>
      </c>
      <c r="H15" s="11">
        <v>24085.719000000001</v>
      </c>
      <c r="I15" s="11">
        <v>16154.76</v>
      </c>
      <c r="J15" s="11" t="s">
        <v>144</v>
      </c>
    </row>
    <row r="16" spans="1:11" ht="114.75" x14ac:dyDescent="0.25">
      <c r="A16" s="2" t="s">
        <v>22</v>
      </c>
      <c r="B16" s="34">
        <v>98.35</v>
      </c>
      <c r="C16" s="35" t="s">
        <v>145</v>
      </c>
      <c r="D16" s="35" t="s">
        <v>146</v>
      </c>
      <c r="E16" s="35" t="s">
        <v>147</v>
      </c>
      <c r="F16" s="35" t="s">
        <v>148</v>
      </c>
      <c r="G16" s="11">
        <v>3088.65</v>
      </c>
      <c r="H16" s="11">
        <v>28738.959999999999</v>
      </c>
      <c r="I16" s="11">
        <v>958.82600000000002</v>
      </c>
      <c r="J16" s="11">
        <v>11912.162</v>
      </c>
    </row>
    <row r="17" spans="1:10" ht="159" customHeight="1" x14ac:dyDescent="0.25">
      <c r="A17" s="30" t="s">
        <v>23</v>
      </c>
      <c r="B17" s="31">
        <v>99.23</v>
      </c>
      <c r="C17" s="32" t="s">
        <v>24</v>
      </c>
      <c r="D17" s="32" t="s">
        <v>149</v>
      </c>
      <c r="E17" s="32" t="s">
        <v>150</v>
      </c>
      <c r="F17" s="32" t="s">
        <v>151</v>
      </c>
      <c r="G17" s="33">
        <v>127867</v>
      </c>
      <c r="H17" s="33">
        <v>58260</v>
      </c>
      <c r="I17" s="33">
        <v>12438</v>
      </c>
      <c r="J17" s="33">
        <v>55525</v>
      </c>
    </row>
    <row r="18" spans="1:10" x14ac:dyDescent="0.25">
      <c r="A18" s="56" t="s">
        <v>1</v>
      </c>
      <c r="B18" s="56"/>
      <c r="C18" s="56"/>
      <c r="D18" s="56"/>
      <c r="E18" s="56"/>
      <c r="F18" s="56"/>
      <c r="G18" s="56"/>
      <c r="H18" s="56"/>
      <c r="I18" s="56"/>
      <c r="J18" s="56"/>
    </row>
    <row r="19" spans="1:10" x14ac:dyDescent="0.25">
      <c r="A19" s="56" t="s">
        <v>1</v>
      </c>
      <c r="B19" s="56"/>
      <c r="C19" s="56"/>
      <c r="D19" s="56"/>
      <c r="E19" s="56"/>
      <c r="F19" s="56"/>
      <c r="G19" s="56"/>
      <c r="H19" s="56"/>
      <c r="I19" s="56"/>
      <c r="J19" s="56"/>
    </row>
  </sheetData>
  <mergeCells count="10">
    <mergeCell ref="A1:C1"/>
    <mergeCell ref="A18:J18"/>
    <mergeCell ref="A19:J19"/>
    <mergeCell ref="A3:B3"/>
    <mergeCell ref="A4:J4"/>
    <mergeCell ref="A5:A7"/>
    <mergeCell ref="B5:B7"/>
    <mergeCell ref="C5:D6"/>
    <mergeCell ref="E5:F6"/>
    <mergeCell ref="G5:J6"/>
  </mergeCells>
  <pageMargins left="0.7" right="0.7" top="0.75" bottom="0.75" header="0.3" footer="0.3"/>
  <pageSetup paperSize="9" orientation="portrait" r:id="rId1"/>
  <ignoredErrors>
    <ignoredError sqref="J15"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pane xSplit="1" ySplit="8" topLeftCell="B9" activePane="bottomRight" state="frozen"/>
      <selection pane="topRight" activeCell="B1" sqref="B1"/>
      <selection pane="bottomLeft" activeCell="A9" sqref="A9"/>
      <selection pane="bottomRight" sqref="A1:K1"/>
    </sheetView>
  </sheetViews>
  <sheetFormatPr defaultRowHeight="15" x14ac:dyDescent="0.25"/>
  <cols>
    <col min="1" max="1" width="24.5703125" customWidth="1"/>
    <col min="2" max="2" width="21.28515625" customWidth="1"/>
    <col min="3" max="3" width="20.5703125" customWidth="1"/>
    <col min="4" max="5" width="22.140625" customWidth="1"/>
    <col min="6" max="6" width="20.140625" customWidth="1"/>
    <col min="7" max="7" width="25.140625" customWidth="1"/>
    <col min="8" max="8" width="16.5703125" customWidth="1"/>
    <col min="9" max="9" width="19.5703125" customWidth="1"/>
    <col min="10" max="10" width="19" customWidth="1"/>
    <col min="11" max="11" width="18.85546875" customWidth="1"/>
  </cols>
  <sheetData>
    <row r="1" spans="1:11" ht="19.5" x14ac:dyDescent="0.25">
      <c r="A1" s="68" t="s">
        <v>25</v>
      </c>
      <c r="B1" s="68"/>
      <c r="C1" s="68"/>
      <c r="D1" s="68"/>
      <c r="E1" s="68"/>
      <c r="F1" s="68"/>
      <c r="G1" s="68"/>
      <c r="H1" s="68"/>
      <c r="I1" s="68"/>
      <c r="J1" s="68"/>
      <c r="K1" s="68"/>
    </row>
    <row r="2" spans="1:11" ht="15.75" customHeight="1" x14ac:dyDescent="0.25">
      <c r="A2" s="7"/>
      <c r="B2" s="7"/>
      <c r="C2" s="7"/>
      <c r="D2" s="7"/>
      <c r="E2" s="7"/>
      <c r="F2" s="7"/>
      <c r="G2" s="7"/>
      <c r="H2" s="7"/>
      <c r="I2" s="7"/>
      <c r="J2" s="7"/>
      <c r="K2" s="7"/>
    </row>
    <row r="3" spans="1:11" x14ac:dyDescent="0.25">
      <c r="A3" s="69" t="s">
        <v>1</v>
      </c>
      <c r="B3" s="69"/>
      <c r="C3" s="69"/>
      <c r="D3" s="69"/>
      <c r="E3" s="69"/>
      <c r="F3" s="69"/>
      <c r="G3" s="69"/>
      <c r="H3" s="69"/>
      <c r="I3" s="69"/>
      <c r="J3" s="69"/>
      <c r="K3" s="69"/>
    </row>
    <row r="4" spans="1:11" x14ac:dyDescent="0.25">
      <c r="A4" s="59" t="s">
        <v>2</v>
      </c>
      <c r="B4" s="59" t="s">
        <v>26</v>
      </c>
      <c r="C4" s="59" t="s">
        <v>27</v>
      </c>
      <c r="D4" s="59" t="s">
        <v>57</v>
      </c>
      <c r="E4" s="59" t="s">
        <v>28</v>
      </c>
      <c r="F4" s="59" t="s">
        <v>29</v>
      </c>
      <c r="G4" s="59" t="s">
        <v>30</v>
      </c>
      <c r="H4" s="59" t="s">
        <v>31</v>
      </c>
      <c r="I4" s="59" t="s">
        <v>32</v>
      </c>
      <c r="J4" s="59" t="s">
        <v>33</v>
      </c>
      <c r="K4" s="16"/>
    </row>
    <row r="5" spans="1:11" x14ac:dyDescent="0.25">
      <c r="A5" s="60"/>
      <c r="B5" s="60"/>
      <c r="C5" s="60"/>
      <c r="D5" s="60"/>
      <c r="E5" s="60"/>
      <c r="F5" s="60"/>
      <c r="G5" s="60"/>
      <c r="H5" s="60"/>
      <c r="I5" s="60"/>
      <c r="J5" s="60"/>
      <c r="K5" s="16"/>
    </row>
    <row r="6" spans="1:11" x14ac:dyDescent="0.25">
      <c r="A6" s="60"/>
      <c r="B6" s="60"/>
      <c r="C6" s="60"/>
      <c r="D6" s="60"/>
      <c r="E6" s="60"/>
      <c r="F6" s="60"/>
      <c r="G6" s="60"/>
      <c r="H6" s="60"/>
      <c r="I6" s="60"/>
      <c r="J6" s="60"/>
      <c r="K6" s="16"/>
    </row>
    <row r="7" spans="1:11" x14ac:dyDescent="0.25">
      <c r="A7" s="60"/>
      <c r="B7" s="60"/>
      <c r="C7" s="60"/>
      <c r="D7" s="60"/>
      <c r="E7" s="60"/>
      <c r="F7" s="60"/>
      <c r="G7" s="60"/>
      <c r="H7" s="60"/>
      <c r="I7" s="60"/>
      <c r="J7" s="60"/>
      <c r="K7" s="16"/>
    </row>
    <row r="8" spans="1:11" x14ac:dyDescent="0.25">
      <c r="A8" s="61"/>
      <c r="B8" s="61"/>
      <c r="C8" s="61"/>
      <c r="D8" s="61"/>
      <c r="E8" s="61"/>
      <c r="F8" s="61"/>
      <c r="G8" s="61"/>
      <c r="H8" s="61"/>
      <c r="I8" s="61"/>
      <c r="J8" s="61"/>
      <c r="K8" s="16"/>
    </row>
    <row r="9" spans="1:11" x14ac:dyDescent="0.25">
      <c r="A9" s="3" t="s">
        <v>13</v>
      </c>
      <c r="B9" s="11">
        <v>33269.32</v>
      </c>
      <c r="C9" s="11">
        <v>32546.73875</v>
      </c>
      <c r="D9" s="11">
        <v>964.24</v>
      </c>
      <c r="E9" s="11">
        <v>964.24</v>
      </c>
      <c r="F9" s="11">
        <v>11309.24</v>
      </c>
      <c r="G9" s="11">
        <v>4193.25</v>
      </c>
      <c r="H9" s="11">
        <v>10155.469999999999</v>
      </c>
      <c r="I9" s="11">
        <v>10155.469999999999</v>
      </c>
      <c r="J9" s="11">
        <v>8187.13</v>
      </c>
      <c r="K9" s="49"/>
    </row>
    <row r="10" spans="1:11" x14ac:dyDescent="0.25">
      <c r="A10" s="3" t="s">
        <v>14</v>
      </c>
      <c r="B10" s="11">
        <v>143637.69</v>
      </c>
      <c r="C10" s="11">
        <v>143637.49</v>
      </c>
      <c r="D10" s="11">
        <v>1249.24</v>
      </c>
      <c r="E10" s="11">
        <v>1249.24</v>
      </c>
      <c r="F10" s="11">
        <v>69324.36</v>
      </c>
      <c r="G10" s="11">
        <v>38276.28</v>
      </c>
      <c r="H10" s="11">
        <v>19967.68</v>
      </c>
      <c r="I10" s="11">
        <v>19588.78</v>
      </c>
      <c r="J10" s="11">
        <v>84122.45</v>
      </c>
      <c r="K10" s="49"/>
    </row>
    <row r="11" spans="1:11" x14ac:dyDescent="0.25">
      <c r="A11" s="3" t="s">
        <v>15</v>
      </c>
      <c r="B11" s="11">
        <v>101597.18</v>
      </c>
      <c r="C11" s="11">
        <v>101597.18</v>
      </c>
      <c r="D11" s="11">
        <v>2552.85</v>
      </c>
      <c r="E11" s="52">
        <v>2552.85</v>
      </c>
      <c r="F11" s="11">
        <v>0</v>
      </c>
      <c r="G11" s="11">
        <v>0</v>
      </c>
      <c r="H11" s="11">
        <v>90689.71</v>
      </c>
      <c r="I11" s="11">
        <v>89510.84</v>
      </c>
      <c r="J11" s="11">
        <v>1197.32</v>
      </c>
      <c r="K11" s="49"/>
    </row>
    <row r="12" spans="1:11" x14ac:dyDescent="0.25">
      <c r="A12" s="3" t="s">
        <v>16</v>
      </c>
      <c r="B12" s="11">
        <v>39781.199999999997</v>
      </c>
      <c r="C12" s="11">
        <v>39239.94</v>
      </c>
      <c r="D12" s="11">
        <v>1535.653</v>
      </c>
      <c r="E12" s="11">
        <v>1185.7059999999999</v>
      </c>
      <c r="F12" s="11">
        <v>23393.831999999999</v>
      </c>
      <c r="G12" s="11">
        <v>24122.97</v>
      </c>
      <c r="H12" s="11">
        <v>6027.68</v>
      </c>
      <c r="I12" s="11">
        <v>2966.58</v>
      </c>
      <c r="J12" s="11">
        <v>8282.7749999999996</v>
      </c>
      <c r="K12" s="49"/>
    </row>
    <row r="13" spans="1:11" x14ac:dyDescent="0.25">
      <c r="A13" s="3" t="s">
        <v>17</v>
      </c>
      <c r="B13" s="11">
        <v>49904.55</v>
      </c>
      <c r="C13" s="11">
        <v>49218.682000000001</v>
      </c>
      <c r="D13" s="11">
        <v>1358</v>
      </c>
      <c r="E13" s="11">
        <v>1156</v>
      </c>
      <c r="F13" s="11">
        <v>28671</v>
      </c>
      <c r="G13" s="11">
        <v>23042</v>
      </c>
      <c r="H13" s="11">
        <v>1339</v>
      </c>
      <c r="I13" s="11">
        <v>1277</v>
      </c>
      <c r="J13" s="11">
        <v>17885</v>
      </c>
      <c r="K13" s="49"/>
    </row>
    <row r="14" spans="1:11" x14ac:dyDescent="0.25">
      <c r="A14" s="3" t="s">
        <v>18</v>
      </c>
      <c r="B14" s="52">
        <v>63974.6</v>
      </c>
      <c r="C14" s="52">
        <v>63974.6</v>
      </c>
      <c r="D14" s="52">
        <v>224.08</v>
      </c>
      <c r="E14" s="52">
        <v>224.08</v>
      </c>
      <c r="F14" s="52">
        <v>26826.32</v>
      </c>
      <c r="G14" s="52">
        <v>21090.05</v>
      </c>
      <c r="H14" s="52">
        <v>15354.46</v>
      </c>
      <c r="I14" s="52">
        <v>15354.46</v>
      </c>
      <c r="J14" s="52">
        <v>21763.34</v>
      </c>
      <c r="K14" s="49"/>
    </row>
    <row r="15" spans="1:11" x14ac:dyDescent="0.25">
      <c r="A15" s="3" t="s">
        <v>19</v>
      </c>
      <c r="B15" s="11">
        <v>21870.880000000001</v>
      </c>
      <c r="C15" s="11">
        <v>21870.880000000001</v>
      </c>
      <c r="D15" s="11">
        <v>974.48</v>
      </c>
      <c r="E15" s="11">
        <v>974.48</v>
      </c>
      <c r="F15" s="11">
        <v>7707.38</v>
      </c>
      <c r="G15" s="11">
        <v>0</v>
      </c>
      <c r="H15" s="52">
        <v>0</v>
      </c>
      <c r="I15" s="52">
        <v>0</v>
      </c>
      <c r="J15" s="11">
        <v>13189.02</v>
      </c>
      <c r="K15" s="49"/>
    </row>
    <row r="16" spans="1:11" x14ac:dyDescent="0.25">
      <c r="A16" s="3" t="s">
        <v>21</v>
      </c>
      <c r="B16" s="11">
        <v>31613.22</v>
      </c>
      <c r="C16" s="11">
        <v>31621.179</v>
      </c>
      <c r="D16" s="11">
        <v>1560.279</v>
      </c>
      <c r="E16" s="11">
        <v>1560.279</v>
      </c>
      <c r="F16" s="11">
        <v>13796</v>
      </c>
      <c r="G16" s="11">
        <v>10702.22</v>
      </c>
      <c r="H16" s="52">
        <v>11962.42</v>
      </c>
      <c r="I16" s="52">
        <v>11962.42</v>
      </c>
      <c r="J16" s="11">
        <v>4297.5</v>
      </c>
      <c r="K16" s="49"/>
    </row>
    <row r="17" spans="1:11" x14ac:dyDescent="0.25">
      <c r="A17" s="3" t="s">
        <v>22</v>
      </c>
      <c r="B17" s="11">
        <v>27988.42</v>
      </c>
      <c r="C17" s="11">
        <v>28414.949999999997</v>
      </c>
      <c r="D17" s="11">
        <v>410.47</v>
      </c>
      <c r="E17" s="11">
        <v>410.47</v>
      </c>
      <c r="F17" s="11">
        <v>9987.58</v>
      </c>
      <c r="G17" s="11">
        <v>6169.42</v>
      </c>
      <c r="H17" s="52">
        <v>7632.12</v>
      </c>
      <c r="I17" s="52">
        <v>0</v>
      </c>
      <c r="J17" s="11">
        <v>6735.68</v>
      </c>
      <c r="K17" s="49"/>
    </row>
    <row r="18" spans="1:11" x14ac:dyDescent="0.25">
      <c r="A18" s="3" t="s">
        <v>23</v>
      </c>
      <c r="B18" s="11">
        <v>226065.87</v>
      </c>
      <c r="C18" s="11">
        <v>226290.55</v>
      </c>
      <c r="D18" s="11">
        <v>10247</v>
      </c>
      <c r="E18" s="11">
        <v>10247</v>
      </c>
      <c r="F18" s="11">
        <v>113047</v>
      </c>
      <c r="G18" s="11">
        <v>0</v>
      </c>
      <c r="H18" s="11">
        <v>127867</v>
      </c>
      <c r="I18" s="11">
        <v>4138</v>
      </c>
      <c r="J18" s="11">
        <v>43050</v>
      </c>
      <c r="K18" s="49"/>
    </row>
    <row r="19" spans="1:11" x14ac:dyDescent="0.25">
      <c r="A19" s="4" t="s">
        <v>34</v>
      </c>
      <c r="B19" s="29">
        <f>SUM(B9:B18)</f>
        <v>739702.92999999993</v>
      </c>
      <c r="C19" s="29">
        <f t="shared" ref="C19:J19" si="0">SUM(C9:C18)</f>
        <v>738412.1897499999</v>
      </c>
      <c r="D19" s="29">
        <f t="shared" si="0"/>
        <v>21076.292000000001</v>
      </c>
      <c r="E19" s="29">
        <f t="shared" si="0"/>
        <v>20524.345000000001</v>
      </c>
      <c r="F19" s="29">
        <f t="shared" si="0"/>
        <v>304062.712</v>
      </c>
      <c r="G19" s="29">
        <f t="shared" si="0"/>
        <v>127596.19</v>
      </c>
      <c r="H19" s="29">
        <f t="shared" si="0"/>
        <v>290995.54000000004</v>
      </c>
      <c r="I19" s="29">
        <f>SUM(I9:I18)</f>
        <v>154953.55000000002</v>
      </c>
      <c r="J19" s="29">
        <f t="shared" si="0"/>
        <v>208710.215</v>
      </c>
      <c r="K19" s="49"/>
    </row>
    <row r="20" spans="1:11" x14ac:dyDescent="0.25">
      <c r="A20" s="69" t="s">
        <v>1</v>
      </c>
      <c r="B20" s="69"/>
      <c r="C20" s="69"/>
      <c r="D20" s="69"/>
      <c r="E20" s="69"/>
      <c r="F20" s="69"/>
      <c r="G20" s="69"/>
      <c r="H20" s="69"/>
      <c r="I20" s="69"/>
      <c r="J20" s="69"/>
      <c r="K20" s="69"/>
    </row>
    <row r="21" spans="1:11" x14ac:dyDescent="0.25">
      <c r="A21" s="69" t="s">
        <v>1</v>
      </c>
      <c r="B21" s="69"/>
      <c r="C21" s="69"/>
      <c r="D21" s="69"/>
      <c r="E21" s="69"/>
      <c r="F21" s="69"/>
      <c r="G21" s="69"/>
      <c r="H21" s="69"/>
      <c r="I21" s="69"/>
      <c r="J21" s="69"/>
      <c r="K21" s="69"/>
    </row>
  </sheetData>
  <mergeCells count="14">
    <mergeCell ref="A1:K1"/>
    <mergeCell ref="A20:K20"/>
    <mergeCell ref="A21:K21"/>
    <mergeCell ref="A3:K3"/>
    <mergeCell ref="A4:A8"/>
    <mergeCell ref="B4:B8"/>
    <mergeCell ref="C4:C8"/>
    <mergeCell ref="D4:D8"/>
    <mergeCell ref="E4:E8"/>
    <mergeCell ref="F4:F8"/>
    <mergeCell ref="G4:G8"/>
    <mergeCell ref="H4:H8"/>
    <mergeCell ref="I4:I8"/>
    <mergeCell ref="J4:J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8"/>
  <sheetViews>
    <sheetView showGridLines="0" workbookViewId="0">
      <pane xSplit="1" ySplit="5" topLeftCell="B39" activePane="bottomRight" state="frozen"/>
      <selection pane="topRight" activeCell="B1" sqref="B1"/>
      <selection pane="bottomLeft" activeCell="A6" sqref="A6"/>
      <selection pane="bottomRight"/>
    </sheetView>
  </sheetViews>
  <sheetFormatPr defaultRowHeight="15" x14ac:dyDescent="0.25"/>
  <cols>
    <col min="1" max="1" width="26.42578125" customWidth="1"/>
    <col min="2" max="2" width="21.7109375" customWidth="1"/>
    <col min="3" max="3" width="39.42578125" style="15" customWidth="1"/>
    <col min="4" max="4" width="40.85546875" customWidth="1"/>
  </cols>
  <sheetData>
    <row r="1" spans="1:4" ht="19.5" x14ac:dyDescent="0.25">
      <c r="A1" s="28" t="s">
        <v>104</v>
      </c>
      <c r="B1" s="28"/>
      <c r="C1" s="28"/>
      <c r="D1" s="28"/>
    </row>
    <row r="2" spans="1:4" ht="14.25" customHeight="1" x14ac:dyDescent="0.25">
      <c r="A2" s="7"/>
      <c r="B2" s="7"/>
      <c r="C2" s="12"/>
      <c r="D2" s="7"/>
    </row>
    <row r="3" spans="1:4" x14ac:dyDescent="0.25">
      <c r="A3" s="69" t="s">
        <v>1</v>
      </c>
      <c r="B3" s="69"/>
      <c r="C3" s="69"/>
      <c r="D3" s="69"/>
    </row>
    <row r="4" spans="1:4" x14ac:dyDescent="0.25">
      <c r="A4" s="59" t="s">
        <v>2</v>
      </c>
      <c r="B4" s="59" t="s">
        <v>35</v>
      </c>
      <c r="C4" s="76" t="s">
        <v>26</v>
      </c>
      <c r="D4" s="16"/>
    </row>
    <row r="5" spans="1:4" x14ac:dyDescent="0.25">
      <c r="A5" s="61"/>
      <c r="B5" s="61"/>
      <c r="C5" s="77"/>
      <c r="D5" s="16"/>
    </row>
    <row r="6" spans="1:4" x14ac:dyDescent="0.25">
      <c r="A6" s="73" t="s">
        <v>13</v>
      </c>
      <c r="B6" s="17" t="s">
        <v>63</v>
      </c>
      <c r="C6" s="18">
        <v>11105.39</v>
      </c>
      <c r="D6" s="16"/>
    </row>
    <row r="7" spans="1:4" x14ac:dyDescent="0.25">
      <c r="A7" s="74"/>
      <c r="B7" s="17" t="s">
        <v>64</v>
      </c>
      <c r="C7" s="18">
        <v>4687.01</v>
      </c>
      <c r="D7" s="16"/>
    </row>
    <row r="8" spans="1:4" x14ac:dyDescent="0.25">
      <c r="A8" s="74"/>
      <c r="B8" s="17" t="s">
        <v>65</v>
      </c>
      <c r="C8" s="18">
        <v>1207.92</v>
      </c>
      <c r="D8" s="16"/>
    </row>
    <row r="9" spans="1:4" x14ac:dyDescent="0.25">
      <c r="A9" s="74"/>
      <c r="B9" s="17" t="s">
        <v>66</v>
      </c>
      <c r="C9" s="18">
        <v>5170.72</v>
      </c>
      <c r="D9" s="16"/>
    </row>
    <row r="10" spans="1:4" x14ac:dyDescent="0.25">
      <c r="A10" s="74"/>
      <c r="B10" s="17" t="s">
        <v>67</v>
      </c>
      <c r="C10" s="19">
        <v>2893.14</v>
      </c>
      <c r="D10" s="16"/>
    </row>
    <row r="11" spans="1:4" x14ac:dyDescent="0.25">
      <c r="A11" s="74"/>
      <c r="B11" s="20" t="s">
        <v>68</v>
      </c>
      <c r="C11" s="21">
        <v>4522.08</v>
      </c>
      <c r="D11" s="16"/>
    </row>
    <row r="12" spans="1:4" x14ac:dyDescent="0.25">
      <c r="A12" s="74"/>
      <c r="B12" s="17" t="s">
        <v>69</v>
      </c>
      <c r="C12" s="22">
        <v>3683.06</v>
      </c>
      <c r="D12" s="16"/>
    </row>
    <row r="13" spans="1:4" x14ac:dyDescent="0.25">
      <c r="A13" s="75"/>
      <c r="B13" s="4" t="s">
        <v>34</v>
      </c>
      <c r="C13" s="23">
        <f>SUM(C6:C12)</f>
        <v>33269.32</v>
      </c>
      <c r="D13" s="16"/>
    </row>
    <row r="14" spans="1:4" x14ac:dyDescent="0.25">
      <c r="A14" s="73" t="s">
        <v>14</v>
      </c>
      <c r="B14" s="17" t="s">
        <v>70</v>
      </c>
      <c r="C14" s="18">
        <v>0</v>
      </c>
      <c r="D14" s="16"/>
    </row>
    <row r="15" spans="1:4" x14ac:dyDescent="0.25">
      <c r="A15" s="74"/>
      <c r="B15" s="17" t="s">
        <v>71</v>
      </c>
      <c r="C15" s="18">
        <v>7036.28</v>
      </c>
      <c r="D15" s="16"/>
    </row>
    <row r="16" spans="1:4" x14ac:dyDescent="0.25">
      <c r="A16" s="74"/>
      <c r="B16" s="17" t="s">
        <v>72</v>
      </c>
      <c r="C16" s="18">
        <v>99895.76</v>
      </c>
      <c r="D16" s="16"/>
    </row>
    <row r="17" spans="1:4" x14ac:dyDescent="0.25">
      <c r="A17" s="74"/>
      <c r="B17" s="17" t="s">
        <v>73</v>
      </c>
      <c r="C17" s="18">
        <v>14674.54</v>
      </c>
      <c r="D17" s="16"/>
    </row>
    <row r="18" spans="1:4" x14ac:dyDescent="0.25">
      <c r="A18" s="74"/>
      <c r="B18" s="17" t="s">
        <v>74</v>
      </c>
      <c r="C18" s="18">
        <v>13161.39</v>
      </c>
      <c r="D18" s="16"/>
    </row>
    <row r="19" spans="1:4" x14ac:dyDescent="0.25">
      <c r="A19" s="74"/>
      <c r="B19" s="17" t="s">
        <v>75</v>
      </c>
      <c r="C19" s="18">
        <v>8869.7199999999993</v>
      </c>
      <c r="D19" s="16"/>
    </row>
    <row r="20" spans="1:4" x14ac:dyDescent="0.25">
      <c r="A20" s="75"/>
      <c r="B20" s="4" t="s">
        <v>34</v>
      </c>
      <c r="C20" s="23">
        <f>SUM(C14:C19)</f>
        <v>143637.68999999997</v>
      </c>
      <c r="D20" s="16"/>
    </row>
    <row r="21" spans="1:4" x14ac:dyDescent="0.25">
      <c r="A21" s="70" t="s">
        <v>15</v>
      </c>
      <c r="B21" s="17" t="s">
        <v>76</v>
      </c>
      <c r="C21" s="18">
        <v>47187.95</v>
      </c>
      <c r="D21" s="16"/>
    </row>
    <row r="22" spans="1:4" x14ac:dyDescent="0.25">
      <c r="A22" s="71"/>
      <c r="B22" s="17" t="s">
        <v>77</v>
      </c>
      <c r="C22" s="18">
        <v>16348.95</v>
      </c>
      <c r="D22" s="16"/>
    </row>
    <row r="23" spans="1:4" x14ac:dyDescent="0.25">
      <c r="A23" s="71"/>
      <c r="B23" s="17" t="s">
        <v>78</v>
      </c>
      <c r="C23" s="18">
        <v>12491.66</v>
      </c>
      <c r="D23" s="16"/>
    </row>
    <row r="24" spans="1:4" ht="17.25" customHeight="1" x14ac:dyDescent="0.25">
      <c r="A24" s="71"/>
      <c r="B24" s="17" t="s">
        <v>79</v>
      </c>
      <c r="C24" s="18">
        <v>1786.54</v>
      </c>
      <c r="D24" s="16"/>
    </row>
    <row r="25" spans="1:4" x14ac:dyDescent="0.25">
      <c r="A25" s="71"/>
      <c r="B25" s="17" t="s">
        <v>80</v>
      </c>
      <c r="C25" s="18">
        <v>9318.48</v>
      </c>
      <c r="D25" s="16"/>
    </row>
    <row r="26" spans="1:4" x14ac:dyDescent="0.25">
      <c r="A26" s="71"/>
      <c r="B26" s="17" t="s">
        <v>81</v>
      </c>
      <c r="C26" s="18">
        <v>4074.7</v>
      </c>
      <c r="D26" s="16"/>
    </row>
    <row r="27" spans="1:4" x14ac:dyDescent="0.25">
      <c r="A27" s="71"/>
      <c r="B27" s="17" t="s">
        <v>82</v>
      </c>
      <c r="C27" s="18">
        <v>10388.9</v>
      </c>
      <c r="D27" s="16"/>
    </row>
    <row r="28" spans="1:4" x14ac:dyDescent="0.25">
      <c r="A28" s="72"/>
      <c r="B28" s="4" t="s">
        <v>34</v>
      </c>
      <c r="C28" s="23">
        <f>SUM(C21:C27)</f>
        <v>101597.17999999998</v>
      </c>
      <c r="D28" s="16"/>
    </row>
    <row r="29" spans="1:4" x14ac:dyDescent="0.25">
      <c r="A29" s="73" t="s">
        <v>16</v>
      </c>
      <c r="B29" s="17" t="s">
        <v>83</v>
      </c>
      <c r="C29" s="18">
        <v>3036.16</v>
      </c>
      <c r="D29" s="16"/>
    </row>
    <row r="30" spans="1:4" x14ac:dyDescent="0.25">
      <c r="A30" s="74"/>
      <c r="B30" s="17" t="s">
        <v>84</v>
      </c>
      <c r="C30" s="18">
        <v>3051.36</v>
      </c>
      <c r="D30" s="16"/>
    </row>
    <row r="31" spans="1:4" x14ac:dyDescent="0.25">
      <c r="A31" s="74"/>
      <c r="B31" s="17" t="s">
        <v>85</v>
      </c>
      <c r="C31" s="18">
        <v>17251.66</v>
      </c>
      <c r="D31" s="16"/>
    </row>
    <row r="32" spans="1:4" x14ac:dyDescent="0.25">
      <c r="A32" s="74"/>
      <c r="B32" s="17" t="s">
        <v>86</v>
      </c>
      <c r="C32" s="18">
        <v>5744.14</v>
      </c>
      <c r="D32" s="16"/>
    </row>
    <row r="33" spans="1:4" x14ac:dyDescent="0.25">
      <c r="A33" s="74"/>
      <c r="B33" s="17" t="s">
        <v>87</v>
      </c>
      <c r="C33" s="18">
        <v>10697.88</v>
      </c>
      <c r="D33" s="16"/>
    </row>
    <row r="34" spans="1:4" x14ac:dyDescent="0.25">
      <c r="A34" s="75"/>
      <c r="B34" s="4" t="s">
        <v>34</v>
      </c>
      <c r="C34" s="23">
        <f>SUM(C29:C33)</f>
        <v>39781.199999999997</v>
      </c>
      <c r="D34" s="16"/>
    </row>
    <row r="35" spans="1:4" x14ac:dyDescent="0.25">
      <c r="A35" s="73" t="s">
        <v>17</v>
      </c>
      <c r="B35" s="17" t="s">
        <v>88</v>
      </c>
      <c r="C35" s="18">
        <v>4006.32</v>
      </c>
      <c r="D35" s="16"/>
    </row>
    <row r="36" spans="1:4" x14ac:dyDescent="0.25">
      <c r="A36" s="74"/>
      <c r="B36" s="17" t="s">
        <v>89</v>
      </c>
      <c r="C36" s="18">
        <v>4027.92</v>
      </c>
      <c r="D36" s="16"/>
    </row>
    <row r="37" spans="1:4" x14ac:dyDescent="0.25">
      <c r="A37" s="74"/>
      <c r="B37" s="17" t="s">
        <v>90</v>
      </c>
      <c r="C37" s="18">
        <v>23461.919999999998</v>
      </c>
      <c r="D37" s="16"/>
    </row>
    <row r="38" spans="1:4" x14ac:dyDescent="0.25">
      <c r="A38" s="74"/>
      <c r="B38" s="17" t="s">
        <v>91</v>
      </c>
      <c r="C38" s="18">
        <v>6979.5</v>
      </c>
      <c r="D38" s="16"/>
    </row>
    <row r="39" spans="1:4" x14ac:dyDescent="0.25">
      <c r="A39" s="74"/>
      <c r="B39" s="17" t="s">
        <v>92</v>
      </c>
      <c r="C39" s="18">
        <v>5545.65</v>
      </c>
      <c r="D39" s="16"/>
    </row>
    <row r="40" spans="1:4" x14ac:dyDescent="0.25">
      <c r="A40" s="74"/>
      <c r="B40" s="17" t="s">
        <v>93</v>
      </c>
      <c r="C40" s="18">
        <v>5883.24</v>
      </c>
      <c r="D40" s="16"/>
    </row>
    <row r="41" spans="1:4" x14ac:dyDescent="0.25">
      <c r="A41" s="75"/>
      <c r="B41" s="4" t="s">
        <v>34</v>
      </c>
      <c r="C41" s="23">
        <f>SUM(C35:C40)</f>
        <v>49904.549999999996</v>
      </c>
      <c r="D41" s="16"/>
    </row>
    <row r="42" spans="1:4" x14ac:dyDescent="0.25">
      <c r="A42" s="70" t="s">
        <v>18</v>
      </c>
      <c r="B42" s="6" t="s">
        <v>36</v>
      </c>
      <c r="C42" s="13">
        <v>4199.92</v>
      </c>
      <c r="D42" s="16"/>
    </row>
    <row r="43" spans="1:4" x14ac:dyDescent="0.25">
      <c r="A43" s="71"/>
      <c r="B43" s="6" t="s">
        <v>37</v>
      </c>
      <c r="C43" s="13">
        <v>3949.86</v>
      </c>
      <c r="D43" s="16"/>
    </row>
    <row r="44" spans="1:4" x14ac:dyDescent="0.25">
      <c r="A44" s="71"/>
      <c r="B44" s="6" t="s">
        <v>38</v>
      </c>
      <c r="C44" s="13">
        <v>5059.2</v>
      </c>
      <c r="D44" s="16"/>
    </row>
    <row r="45" spans="1:4" x14ac:dyDescent="0.25">
      <c r="A45" s="71"/>
      <c r="B45" s="6" t="s">
        <v>39</v>
      </c>
      <c r="C45" s="13">
        <v>4461.5200000000004</v>
      </c>
      <c r="D45" s="16"/>
    </row>
    <row r="46" spans="1:4" x14ac:dyDescent="0.25">
      <c r="A46" s="71"/>
      <c r="B46" s="6" t="s">
        <v>40</v>
      </c>
      <c r="C46" s="13">
        <v>9035.6200000000008</v>
      </c>
      <c r="D46" s="16"/>
    </row>
    <row r="47" spans="1:4" x14ac:dyDescent="0.25">
      <c r="A47" s="71"/>
      <c r="B47" s="6" t="s">
        <v>41</v>
      </c>
      <c r="C47" s="13">
        <v>27560.82</v>
      </c>
      <c r="D47" s="16"/>
    </row>
    <row r="48" spans="1:4" x14ac:dyDescent="0.25">
      <c r="A48" s="71"/>
      <c r="B48" s="6" t="s">
        <v>42</v>
      </c>
      <c r="C48" s="13">
        <v>9707.66</v>
      </c>
      <c r="D48" s="16"/>
    </row>
    <row r="49" spans="1:4" x14ac:dyDescent="0.25">
      <c r="A49" s="72"/>
      <c r="B49" s="4" t="s">
        <v>34</v>
      </c>
      <c r="C49" s="14">
        <f>SUM(C42:C48)</f>
        <v>63974.600000000006</v>
      </c>
      <c r="D49" s="16"/>
    </row>
    <row r="50" spans="1:4" x14ac:dyDescent="0.25">
      <c r="A50" s="70" t="s">
        <v>19</v>
      </c>
      <c r="B50" s="6" t="s">
        <v>43</v>
      </c>
      <c r="C50" s="13">
        <v>5500.8</v>
      </c>
      <c r="D50" s="16"/>
    </row>
    <row r="51" spans="1:4" x14ac:dyDescent="0.25">
      <c r="A51" s="71"/>
      <c r="B51" s="6" t="s">
        <v>44</v>
      </c>
      <c r="C51" s="13">
        <v>1761.82</v>
      </c>
      <c r="D51" s="16"/>
    </row>
    <row r="52" spans="1:4" x14ac:dyDescent="0.25">
      <c r="A52" s="71"/>
      <c r="B52" s="6" t="s">
        <v>45</v>
      </c>
      <c r="C52" s="13">
        <v>5015.28</v>
      </c>
      <c r="D52" s="16"/>
    </row>
    <row r="53" spans="1:4" x14ac:dyDescent="0.25">
      <c r="A53" s="71"/>
      <c r="B53" s="6" t="s">
        <v>46</v>
      </c>
      <c r="C53" s="13">
        <v>9592.98</v>
      </c>
      <c r="D53" s="16"/>
    </row>
    <row r="54" spans="1:4" x14ac:dyDescent="0.25">
      <c r="A54" s="72"/>
      <c r="B54" s="4" t="s">
        <v>34</v>
      </c>
      <c r="C54" s="14">
        <f>SUM(C50:C53)</f>
        <v>21870.879999999997</v>
      </c>
      <c r="D54" s="16"/>
    </row>
    <row r="55" spans="1:4" x14ac:dyDescent="0.25">
      <c r="A55" s="73" t="s">
        <v>21</v>
      </c>
      <c r="B55" s="6" t="s">
        <v>94</v>
      </c>
      <c r="C55" s="13">
        <v>12709.28</v>
      </c>
      <c r="D55" s="16"/>
    </row>
    <row r="56" spans="1:4" x14ac:dyDescent="0.25">
      <c r="A56" s="74"/>
      <c r="B56" s="6" t="s">
        <v>95</v>
      </c>
      <c r="C56" s="13">
        <v>7919.94</v>
      </c>
      <c r="D56" s="16"/>
    </row>
    <row r="57" spans="1:4" x14ac:dyDescent="0.25">
      <c r="A57" s="74"/>
      <c r="B57" s="6" t="s">
        <v>96</v>
      </c>
      <c r="C57" s="13">
        <v>1381.8</v>
      </c>
      <c r="D57" s="16"/>
    </row>
    <row r="58" spans="1:4" x14ac:dyDescent="0.25">
      <c r="A58" s="74"/>
      <c r="B58" s="17" t="s">
        <v>97</v>
      </c>
      <c r="C58" s="18">
        <v>9602.2000000000007</v>
      </c>
      <c r="D58" s="16"/>
    </row>
    <row r="59" spans="1:4" x14ac:dyDescent="0.25">
      <c r="A59" s="75"/>
      <c r="B59" s="4" t="s">
        <v>34</v>
      </c>
      <c r="C59" s="23">
        <f>SUM(C55:C58)</f>
        <v>31613.22</v>
      </c>
      <c r="D59" s="16"/>
    </row>
    <row r="60" spans="1:4" x14ac:dyDescent="0.25">
      <c r="A60" s="73" t="s">
        <v>22</v>
      </c>
      <c r="B60" s="6" t="s">
        <v>98</v>
      </c>
      <c r="C60" s="13">
        <v>4330.74</v>
      </c>
      <c r="D60" s="16"/>
    </row>
    <row r="61" spans="1:4" x14ac:dyDescent="0.25">
      <c r="A61" s="74"/>
      <c r="B61" s="6" t="s">
        <v>99</v>
      </c>
      <c r="C61" s="13">
        <v>3070.74</v>
      </c>
      <c r="D61" s="16"/>
    </row>
    <row r="62" spans="1:4" x14ac:dyDescent="0.25">
      <c r="A62" s="74"/>
      <c r="B62" s="6" t="s">
        <v>100</v>
      </c>
      <c r="C62" s="13">
        <v>3534.74</v>
      </c>
      <c r="D62" s="16"/>
    </row>
    <row r="63" spans="1:4" x14ac:dyDescent="0.25">
      <c r="A63" s="74"/>
      <c r="B63" s="6" t="s">
        <v>101</v>
      </c>
      <c r="C63" s="13">
        <v>9355.1</v>
      </c>
      <c r="D63" s="16"/>
    </row>
    <row r="64" spans="1:4" x14ac:dyDescent="0.25">
      <c r="A64" s="74"/>
      <c r="B64" s="6" t="s">
        <v>102</v>
      </c>
      <c r="C64" s="13">
        <v>4563.84</v>
      </c>
      <c r="D64" s="16"/>
    </row>
    <row r="65" spans="1:4" x14ac:dyDescent="0.25">
      <c r="A65" s="74"/>
      <c r="B65" s="6" t="s">
        <v>103</v>
      </c>
      <c r="C65" s="13">
        <v>3133.26</v>
      </c>
      <c r="D65" s="16"/>
    </row>
    <row r="66" spans="1:4" x14ac:dyDescent="0.25">
      <c r="A66" s="75"/>
      <c r="B66" s="4" t="s">
        <v>34</v>
      </c>
      <c r="C66" s="23">
        <f>SUM(C60:C65)</f>
        <v>27988.42</v>
      </c>
      <c r="D66" s="16"/>
    </row>
    <row r="67" spans="1:4" x14ac:dyDescent="0.25">
      <c r="A67" s="73" t="s">
        <v>23</v>
      </c>
      <c r="B67" s="6" t="s">
        <v>47</v>
      </c>
      <c r="C67" s="13">
        <v>5496.04</v>
      </c>
      <c r="D67" s="16"/>
    </row>
    <row r="68" spans="1:4" x14ac:dyDescent="0.25">
      <c r="A68" s="74"/>
      <c r="B68" s="6" t="s">
        <v>48</v>
      </c>
      <c r="C68" s="13">
        <v>5829.37</v>
      </c>
      <c r="D68" s="16"/>
    </row>
    <row r="69" spans="1:4" x14ac:dyDescent="0.25">
      <c r="A69" s="74"/>
      <c r="B69" s="6" t="s">
        <v>49</v>
      </c>
      <c r="C69" s="13">
        <v>2885.98</v>
      </c>
      <c r="D69" s="16"/>
    </row>
    <row r="70" spans="1:4" x14ac:dyDescent="0.25">
      <c r="A70" s="74"/>
      <c r="B70" s="6" t="s">
        <v>50</v>
      </c>
      <c r="C70" s="13">
        <v>6737.59</v>
      </c>
      <c r="D70" s="16"/>
    </row>
    <row r="71" spans="1:4" x14ac:dyDescent="0.25">
      <c r="A71" s="74"/>
      <c r="B71" s="6" t="s">
        <v>51</v>
      </c>
      <c r="C71" s="13">
        <v>8711.1200000000008</v>
      </c>
      <c r="D71" s="16"/>
    </row>
    <row r="72" spans="1:4" x14ac:dyDescent="0.25">
      <c r="A72" s="74"/>
      <c r="B72" s="6" t="s">
        <v>52</v>
      </c>
      <c r="C72" s="13">
        <v>10235.469999999999</v>
      </c>
      <c r="D72" s="16"/>
    </row>
    <row r="73" spans="1:4" x14ac:dyDescent="0.25">
      <c r="A73" s="74"/>
      <c r="B73" s="6" t="s">
        <v>53</v>
      </c>
      <c r="C73" s="13">
        <v>153238.26</v>
      </c>
      <c r="D73" s="16"/>
    </row>
    <row r="74" spans="1:4" x14ac:dyDescent="0.25">
      <c r="A74" s="74"/>
      <c r="B74" s="6" t="s">
        <v>54</v>
      </c>
      <c r="C74" s="13">
        <v>32932.04</v>
      </c>
      <c r="D74" s="16"/>
    </row>
    <row r="75" spans="1:4" x14ac:dyDescent="0.25">
      <c r="A75" s="75"/>
      <c r="B75" s="4" t="s">
        <v>34</v>
      </c>
      <c r="C75" s="50">
        <f>SUM(C67:C74)</f>
        <v>226065.87000000002</v>
      </c>
      <c r="D75" s="51"/>
    </row>
    <row r="76" spans="1:4" x14ac:dyDescent="0.25">
      <c r="A76" s="24"/>
      <c r="B76" s="4" t="s">
        <v>118</v>
      </c>
      <c r="C76" s="14">
        <f>SUM(C13,C20,C28,C34,C41,C49,C54,C59,C66,C75)</f>
        <v>739702.92999999993</v>
      </c>
      <c r="D76" s="16"/>
    </row>
    <row r="77" spans="1:4" x14ac:dyDescent="0.25">
      <c r="A77" s="69" t="s">
        <v>1</v>
      </c>
      <c r="B77" s="69"/>
      <c r="C77" s="69"/>
      <c r="D77" s="69"/>
    </row>
    <row r="78" spans="1:4" x14ac:dyDescent="0.25">
      <c r="A78" s="69" t="s">
        <v>1</v>
      </c>
      <c r="B78" s="69"/>
      <c r="C78" s="69"/>
      <c r="D78" s="69"/>
    </row>
  </sheetData>
  <mergeCells count="16">
    <mergeCell ref="A3:D3"/>
    <mergeCell ref="A4:A5"/>
    <mergeCell ref="B4:B5"/>
    <mergeCell ref="C4:C5"/>
    <mergeCell ref="A6:A13"/>
    <mergeCell ref="A14:A20"/>
    <mergeCell ref="A21:A28"/>
    <mergeCell ref="A29:A34"/>
    <mergeCell ref="A35:A41"/>
    <mergeCell ref="A42:A49"/>
    <mergeCell ref="A78:D78"/>
    <mergeCell ref="A50:A54"/>
    <mergeCell ref="A67:A75"/>
    <mergeCell ref="A77:D77"/>
    <mergeCell ref="A55:A59"/>
    <mergeCell ref="A60:A6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19" customWidth="1"/>
    <col min="2" max="2" width="26.7109375" customWidth="1"/>
    <col min="3" max="3" width="32.5703125" style="15" customWidth="1"/>
    <col min="4" max="4" width="19.7109375" customWidth="1"/>
  </cols>
  <sheetData>
    <row r="1" spans="1:8" ht="19.5" x14ac:dyDescent="0.25">
      <c r="A1" s="28" t="s">
        <v>55</v>
      </c>
      <c r="B1" s="28"/>
      <c r="C1" s="28"/>
      <c r="D1" s="28"/>
      <c r="E1" s="28"/>
      <c r="F1" s="28"/>
      <c r="G1" s="28"/>
      <c r="H1" s="28"/>
    </row>
    <row r="2" spans="1:8" ht="15.75" customHeight="1" x14ac:dyDescent="0.25">
      <c r="A2" s="7"/>
      <c r="B2" s="7"/>
      <c r="C2" s="12"/>
      <c r="D2" s="7"/>
    </row>
    <row r="3" spans="1:8" x14ac:dyDescent="0.25">
      <c r="A3" s="81" t="s">
        <v>1</v>
      </c>
      <c r="B3" s="81"/>
      <c r="C3" s="81"/>
      <c r="D3" s="81"/>
    </row>
    <row r="4" spans="1:8" x14ac:dyDescent="0.25">
      <c r="A4" s="59" t="s">
        <v>2</v>
      </c>
      <c r="B4" s="59" t="s">
        <v>56</v>
      </c>
      <c r="C4" s="76" t="s">
        <v>57</v>
      </c>
    </row>
    <row r="5" spans="1:8" x14ac:dyDescent="0.25">
      <c r="A5" s="60"/>
      <c r="B5" s="60"/>
      <c r="C5" s="82"/>
    </row>
    <row r="6" spans="1:8" x14ac:dyDescent="0.25">
      <c r="A6" s="60"/>
      <c r="B6" s="60"/>
      <c r="C6" s="82"/>
    </row>
    <row r="7" spans="1:8" x14ac:dyDescent="0.25">
      <c r="A7" s="61"/>
      <c r="B7" s="61"/>
      <c r="C7" s="77"/>
    </row>
    <row r="8" spans="1:8" x14ac:dyDescent="0.25">
      <c r="A8" s="78" t="s">
        <v>13</v>
      </c>
      <c r="B8" s="6" t="s">
        <v>58</v>
      </c>
      <c r="C8" s="47">
        <v>2.76</v>
      </c>
    </row>
    <row r="9" spans="1:8" x14ac:dyDescent="0.25">
      <c r="A9" s="79"/>
      <c r="B9" s="6" t="s">
        <v>59</v>
      </c>
      <c r="C9" s="47">
        <v>365.66</v>
      </c>
    </row>
    <row r="10" spans="1:8" x14ac:dyDescent="0.25">
      <c r="A10" s="79"/>
      <c r="B10" s="6" t="s">
        <v>60</v>
      </c>
      <c r="C10" s="47">
        <v>117.46</v>
      </c>
    </row>
    <row r="11" spans="1:8" x14ac:dyDescent="0.25">
      <c r="A11" s="79"/>
      <c r="B11" s="6" t="s">
        <v>61</v>
      </c>
      <c r="C11" s="47">
        <v>478.36</v>
      </c>
    </row>
    <row r="12" spans="1:8" x14ac:dyDescent="0.25">
      <c r="A12" s="79"/>
      <c r="B12" s="6" t="s">
        <v>62</v>
      </c>
      <c r="C12" s="47">
        <v>0</v>
      </c>
    </row>
    <row r="13" spans="1:8" x14ac:dyDescent="0.25">
      <c r="A13" s="80"/>
      <c r="B13" s="4" t="s">
        <v>34</v>
      </c>
      <c r="C13" s="48">
        <f>SUM(C8:C12)</f>
        <v>964.24</v>
      </c>
    </row>
    <row r="14" spans="1:8" x14ac:dyDescent="0.25">
      <c r="A14" s="78" t="s">
        <v>14</v>
      </c>
      <c r="B14" s="6" t="s">
        <v>58</v>
      </c>
      <c r="C14" s="47">
        <v>1.996</v>
      </c>
    </row>
    <row r="15" spans="1:8" x14ac:dyDescent="0.25">
      <c r="A15" s="79"/>
      <c r="B15" s="6" t="s">
        <v>59</v>
      </c>
      <c r="C15" s="47">
        <v>618.12400000000002</v>
      </c>
    </row>
    <row r="16" spans="1:8" x14ac:dyDescent="0.25">
      <c r="A16" s="79"/>
      <c r="B16" s="6" t="s">
        <v>60</v>
      </c>
      <c r="C16" s="47">
        <v>629.12</v>
      </c>
    </row>
    <row r="17" spans="1:3" x14ac:dyDescent="0.25">
      <c r="A17" s="79"/>
      <c r="B17" s="6" t="s">
        <v>61</v>
      </c>
      <c r="C17" s="54" t="s">
        <v>148</v>
      </c>
    </row>
    <row r="18" spans="1:3" x14ac:dyDescent="0.25">
      <c r="A18" s="79"/>
      <c r="B18" s="6" t="s">
        <v>62</v>
      </c>
      <c r="C18" s="54" t="s">
        <v>117</v>
      </c>
    </row>
    <row r="19" spans="1:3" x14ac:dyDescent="0.25">
      <c r="A19" s="80"/>
      <c r="B19" s="4" t="s">
        <v>34</v>
      </c>
      <c r="C19" s="48">
        <f>SUM(C14:C18)</f>
        <v>1249.24</v>
      </c>
    </row>
    <row r="20" spans="1:3" x14ac:dyDescent="0.25">
      <c r="A20" s="78" t="s">
        <v>15</v>
      </c>
      <c r="B20" s="6" t="s">
        <v>58</v>
      </c>
      <c r="C20" s="47">
        <v>445.6</v>
      </c>
    </row>
    <row r="21" spans="1:3" x14ac:dyDescent="0.25">
      <c r="A21" s="79"/>
      <c r="B21" s="6" t="s">
        <v>59</v>
      </c>
      <c r="C21" s="47">
        <v>622.94000000000005</v>
      </c>
    </row>
    <row r="22" spans="1:3" x14ac:dyDescent="0.25">
      <c r="A22" s="79"/>
      <c r="B22" s="6" t="s">
        <v>60</v>
      </c>
      <c r="C22" s="47">
        <v>829.12</v>
      </c>
    </row>
    <row r="23" spans="1:3" x14ac:dyDescent="0.25">
      <c r="A23" s="79"/>
      <c r="B23" s="6" t="s">
        <v>61</v>
      </c>
      <c r="C23" s="47">
        <v>642.80999999999995</v>
      </c>
    </row>
    <row r="24" spans="1:3" x14ac:dyDescent="0.25">
      <c r="A24" s="79"/>
      <c r="B24" s="6" t="s">
        <v>62</v>
      </c>
      <c r="C24" s="47">
        <v>12.38</v>
      </c>
    </row>
    <row r="25" spans="1:3" x14ac:dyDescent="0.25">
      <c r="A25" s="80"/>
      <c r="B25" s="4" t="s">
        <v>34</v>
      </c>
      <c r="C25" s="48">
        <f>SUM(C20:C24)</f>
        <v>2552.85</v>
      </c>
    </row>
    <row r="26" spans="1:3" x14ac:dyDescent="0.25">
      <c r="A26" s="78" t="s">
        <v>16</v>
      </c>
      <c r="B26" s="6" t="s">
        <v>58</v>
      </c>
      <c r="C26" s="47">
        <v>92.21</v>
      </c>
    </row>
    <row r="27" spans="1:3" x14ac:dyDescent="0.25">
      <c r="A27" s="79"/>
      <c r="B27" s="6" t="s">
        <v>59</v>
      </c>
      <c r="C27" s="47">
        <v>415.09300000000002</v>
      </c>
    </row>
    <row r="28" spans="1:3" x14ac:dyDescent="0.25">
      <c r="A28" s="79"/>
      <c r="B28" s="6" t="s">
        <v>60</v>
      </c>
      <c r="C28" s="47">
        <v>557.09</v>
      </c>
    </row>
    <row r="29" spans="1:3" x14ac:dyDescent="0.25">
      <c r="A29" s="79"/>
      <c r="B29" s="6" t="s">
        <v>61</v>
      </c>
      <c r="C29" s="47">
        <v>368.1</v>
      </c>
    </row>
    <row r="30" spans="1:3" x14ac:dyDescent="0.25">
      <c r="A30" s="79"/>
      <c r="B30" s="6" t="s">
        <v>62</v>
      </c>
      <c r="C30" s="47">
        <v>103.16</v>
      </c>
    </row>
    <row r="31" spans="1:3" x14ac:dyDescent="0.25">
      <c r="A31" s="80"/>
      <c r="B31" s="4" t="s">
        <v>34</v>
      </c>
      <c r="C31" s="48">
        <f>SUM(C26:C30)</f>
        <v>1535.653</v>
      </c>
    </row>
    <row r="32" spans="1:3" x14ac:dyDescent="0.25">
      <c r="A32" s="78" t="s">
        <v>17</v>
      </c>
      <c r="B32" s="6" t="s">
        <v>58</v>
      </c>
      <c r="C32" s="47">
        <v>2</v>
      </c>
    </row>
    <row r="33" spans="1:3" x14ac:dyDescent="0.25">
      <c r="A33" s="79"/>
      <c r="B33" s="6" t="s">
        <v>59</v>
      </c>
      <c r="C33" s="47">
        <v>720</v>
      </c>
    </row>
    <row r="34" spans="1:3" x14ac:dyDescent="0.25">
      <c r="A34" s="79"/>
      <c r="B34" s="6" t="s">
        <v>60</v>
      </c>
      <c r="C34" s="47">
        <v>447</v>
      </c>
    </row>
    <row r="35" spans="1:3" x14ac:dyDescent="0.25">
      <c r="A35" s="79"/>
      <c r="B35" s="6" t="s">
        <v>61</v>
      </c>
      <c r="C35" s="47">
        <v>104</v>
      </c>
    </row>
    <row r="36" spans="1:3" x14ac:dyDescent="0.25">
      <c r="A36" s="79"/>
      <c r="B36" s="6" t="s">
        <v>62</v>
      </c>
      <c r="C36" s="47">
        <v>85</v>
      </c>
    </row>
    <row r="37" spans="1:3" x14ac:dyDescent="0.25">
      <c r="A37" s="80"/>
      <c r="B37" s="4" t="s">
        <v>34</v>
      </c>
      <c r="C37" s="48">
        <f>SUM(C32:C36)</f>
        <v>1358</v>
      </c>
    </row>
    <row r="38" spans="1:3" x14ac:dyDescent="0.25">
      <c r="A38" s="78" t="s">
        <v>18</v>
      </c>
      <c r="B38" s="6" t="s">
        <v>58</v>
      </c>
      <c r="C38" s="47">
        <v>3.1539999999999999</v>
      </c>
    </row>
    <row r="39" spans="1:3" x14ac:dyDescent="0.25">
      <c r="A39" s="79"/>
      <c r="B39" s="6" t="s">
        <v>59</v>
      </c>
      <c r="C39" s="47">
        <v>149.62</v>
      </c>
    </row>
    <row r="40" spans="1:3" x14ac:dyDescent="0.25">
      <c r="A40" s="79"/>
      <c r="B40" s="6" t="s">
        <v>60</v>
      </c>
      <c r="C40" s="47">
        <v>63.28</v>
      </c>
    </row>
    <row r="41" spans="1:3" x14ac:dyDescent="0.25">
      <c r="A41" s="79"/>
      <c r="B41" s="6" t="s">
        <v>61</v>
      </c>
      <c r="C41" s="47">
        <v>11.18</v>
      </c>
    </row>
    <row r="42" spans="1:3" x14ac:dyDescent="0.25">
      <c r="A42" s="79"/>
      <c r="B42" s="6" t="s">
        <v>62</v>
      </c>
      <c r="C42" s="47">
        <v>0</v>
      </c>
    </row>
    <row r="43" spans="1:3" x14ac:dyDescent="0.25">
      <c r="A43" s="80"/>
      <c r="B43" s="4" t="s">
        <v>34</v>
      </c>
      <c r="C43" s="48">
        <f>SUM(C38:C42)</f>
        <v>227.23400000000001</v>
      </c>
    </row>
    <row r="44" spans="1:3" x14ac:dyDescent="0.25">
      <c r="A44" s="78" t="s">
        <v>19</v>
      </c>
      <c r="B44" s="6" t="s">
        <v>58</v>
      </c>
      <c r="C44" s="47">
        <v>119.66</v>
      </c>
    </row>
    <row r="45" spans="1:3" x14ac:dyDescent="0.25">
      <c r="A45" s="79"/>
      <c r="B45" s="6" t="s">
        <v>59</v>
      </c>
      <c r="C45" s="47">
        <v>172.14</v>
      </c>
    </row>
    <row r="46" spans="1:3" x14ac:dyDescent="0.25">
      <c r="A46" s="79"/>
      <c r="B46" s="6" t="s">
        <v>60</v>
      </c>
      <c r="C46" s="47">
        <v>378.64</v>
      </c>
    </row>
    <row r="47" spans="1:3" x14ac:dyDescent="0.25">
      <c r="A47" s="79"/>
      <c r="B47" s="6" t="s">
        <v>61</v>
      </c>
      <c r="C47" s="47">
        <v>103.08</v>
      </c>
    </row>
    <row r="48" spans="1:3" x14ac:dyDescent="0.25">
      <c r="A48" s="79"/>
      <c r="B48" s="6" t="s">
        <v>62</v>
      </c>
      <c r="C48" s="47">
        <v>200.96</v>
      </c>
    </row>
    <row r="49" spans="1:3" x14ac:dyDescent="0.25">
      <c r="A49" s="80"/>
      <c r="B49" s="4" t="s">
        <v>34</v>
      </c>
      <c r="C49" s="48">
        <f>SUM(C44:C48)</f>
        <v>974.48</v>
      </c>
    </row>
    <row r="50" spans="1:3" x14ac:dyDescent="0.25">
      <c r="A50" s="78" t="s">
        <v>21</v>
      </c>
      <c r="B50" s="6" t="s">
        <v>58</v>
      </c>
      <c r="C50" s="47">
        <v>783.4</v>
      </c>
    </row>
    <row r="51" spans="1:3" x14ac:dyDescent="0.25">
      <c r="A51" s="79"/>
      <c r="B51" s="6" t="s">
        <v>59</v>
      </c>
      <c r="C51" s="47">
        <v>228.87</v>
      </c>
    </row>
    <row r="52" spans="1:3" x14ac:dyDescent="0.25">
      <c r="A52" s="79"/>
      <c r="B52" s="6" t="s">
        <v>60</v>
      </c>
      <c r="C52" s="47">
        <v>288.04000000000002</v>
      </c>
    </row>
    <row r="53" spans="1:3" x14ac:dyDescent="0.25">
      <c r="A53" s="79"/>
      <c r="B53" s="6" t="s">
        <v>61</v>
      </c>
      <c r="C53" s="47">
        <v>259.96899999999999</v>
      </c>
    </row>
    <row r="54" spans="1:3" x14ac:dyDescent="0.25">
      <c r="A54" s="79"/>
      <c r="B54" s="6" t="s">
        <v>62</v>
      </c>
      <c r="C54" s="54" t="s">
        <v>117</v>
      </c>
    </row>
    <row r="55" spans="1:3" x14ac:dyDescent="0.25">
      <c r="A55" s="80"/>
      <c r="B55" s="4" t="s">
        <v>34</v>
      </c>
      <c r="C55" s="48">
        <f>SUM(C50:C54)</f>
        <v>1560.279</v>
      </c>
    </row>
    <row r="56" spans="1:3" x14ac:dyDescent="0.25">
      <c r="A56" s="78" t="s">
        <v>22</v>
      </c>
      <c r="B56" s="6" t="s">
        <v>58</v>
      </c>
      <c r="C56" s="47">
        <v>2.04</v>
      </c>
    </row>
    <row r="57" spans="1:3" x14ac:dyDescent="0.25">
      <c r="A57" s="79"/>
      <c r="B57" s="6" t="s">
        <v>59</v>
      </c>
      <c r="C57" s="47">
        <v>115.52</v>
      </c>
    </row>
    <row r="58" spans="1:3" x14ac:dyDescent="0.25">
      <c r="A58" s="79"/>
      <c r="B58" s="6" t="s">
        <v>60</v>
      </c>
      <c r="C58" s="47">
        <v>234.38</v>
      </c>
    </row>
    <row r="59" spans="1:3" x14ac:dyDescent="0.25">
      <c r="A59" s="79"/>
      <c r="B59" s="6" t="s">
        <v>61</v>
      </c>
      <c r="C59" s="47">
        <v>58.53</v>
      </c>
    </row>
    <row r="60" spans="1:3" x14ac:dyDescent="0.25">
      <c r="A60" s="79"/>
      <c r="B60" s="6" t="s">
        <v>62</v>
      </c>
      <c r="C60" s="54" t="s">
        <v>117</v>
      </c>
    </row>
    <row r="61" spans="1:3" x14ac:dyDescent="0.25">
      <c r="A61" s="80"/>
      <c r="B61" s="4" t="s">
        <v>34</v>
      </c>
      <c r="C61" s="48">
        <f>SUM(C56:C60)</f>
        <v>410.47</v>
      </c>
    </row>
    <row r="62" spans="1:3" x14ac:dyDescent="0.25">
      <c r="A62" s="78" t="s">
        <v>23</v>
      </c>
      <c r="B62" s="6" t="s">
        <v>58</v>
      </c>
      <c r="C62" s="54" t="s">
        <v>117</v>
      </c>
    </row>
    <row r="63" spans="1:3" x14ac:dyDescent="0.25">
      <c r="A63" s="79"/>
      <c r="B63" s="6" t="s">
        <v>59</v>
      </c>
      <c r="C63" s="47">
        <v>329</v>
      </c>
    </row>
    <row r="64" spans="1:3" x14ac:dyDescent="0.25">
      <c r="A64" s="79"/>
      <c r="B64" s="6" t="s">
        <v>60</v>
      </c>
      <c r="C64" s="47">
        <v>3936</v>
      </c>
    </row>
    <row r="65" spans="1:4" x14ac:dyDescent="0.25">
      <c r="A65" s="79"/>
      <c r="B65" s="6" t="s">
        <v>61</v>
      </c>
      <c r="C65" s="47">
        <v>1683</v>
      </c>
    </row>
    <row r="66" spans="1:4" x14ac:dyDescent="0.25">
      <c r="A66" s="79"/>
      <c r="B66" s="6" t="s">
        <v>62</v>
      </c>
      <c r="C66" s="47">
        <v>4299</v>
      </c>
    </row>
    <row r="67" spans="1:4" x14ac:dyDescent="0.25">
      <c r="A67" s="80"/>
      <c r="B67" s="4" t="s">
        <v>34</v>
      </c>
      <c r="C67" s="14">
        <f>SUM(C62:C66)</f>
        <v>10247</v>
      </c>
    </row>
    <row r="68" spans="1:4" x14ac:dyDescent="0.25">
      <c r="A68" s="5"/>
      <c r="B68" s="4" t="s">
        <v>34</v>
      </c>
      <c r="C68" s="14">
        <f>SUM(C13,C19,C25,C31,C37,C43,C49,C55,C61,C67)</f>
        <v>21079.446</v>
      </c>
    </row>
    <row r="69" spans="1:4" x14ac:dyDescent="0.25">
      <c r="A69" s="81" t="s">
        <v>1</v>
      </c>
      <c r="B69" s="81"/>
      <c r="C69" s="81"/>
      <c r="D69" s="81"/>
    </row>
  </sheetData>
  <mergeCells count="15">
    <mergeCell ref="A3:D3"/>
    <mergeCell ref="A4:A7"/>
    <mergeCell ref="B4:B7"/>
    <mergeCell ref="C4:C7"/>
    <mergeCell ref="A8:A13"/>
    <mergeCell ref="A14:A19"/>
    <mergeCell ref="A20:A25"/>
    <mergeCell ref="A26:A31"/>
    <mergeCell ref="A32:A37"/>
    <mergeCell ref="A69:D69"/>
    <mergeCell ref="A38:A43"/>
    <mergeCell ref="A44:A49"/>
    <mergeCell ref="A50:A55"/>
    <mergeCell ref="A56:A61"/>
    <mergeCell ref="A62:A6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2</vt:i4>
      </vt:variant>
    </vt:vector>
  </HeadingPairs>
  <TitlesOfParts>
    <vt:vector size="6" baseType="lpstr">
      <vt:lpstr>14p.</vt:lpstr>
      <vt:lpstr>15p.</vt:lpstr>
      <vt:lpstr>15p.sav</vt:lpstr>
      <vt:lpstr>15p.antrinės</vt:lpstr>
      <vt:lpstr>page\x2dtotal</vt:lpstr>
      <vt:lpstr>page\x2dtotal\x2dmaster0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2019-12-11T14:43:28Z</dcterms:created>
  <dcterms:modified xsi:type="dcterms:W3CDTF">2021-03-15T09:58:45Z</dcterms:modified>
</cp:coreProperties>
</file>